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9007687\Desktop\財政状況資料集（２回目）\"/>
    </mc:Choice>
  </mc:AlternateContent>
  <bookViews>
    <workbookView xWindow="0" yWindow="0" windowWidth="15360" windowHeight="7635" tabRatio="73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W38" i="10"/>
  <c r="BE38" i="10"/>
  <c r="AM38" i="10"/>
  <c r="U38" i="10"/>
  <c r="C38" i="10"/>
  <c r="BE37" i="10"/>
  <c r="AM37" i="10"/>
  <c r="U37" i="10"/>
  <c r="C37" i="10"/>
  <c r="BE36" i="10"/>
  <c r="AM36" i="10"/>
  <c r="U36" i="10"/>
  <c r="C36" i="10"/>
  <c r="BE35" i="10"/>
  <c r="AM35" i="10"/>
  <c r="U35" i="10"/>
  <c r="C35" i="10"/>
  <c r="CO34" i="10"/>
  <c r="CO35" i="10" s="1"/>
  <c r="CO36" i="10" s="1"/>
  <c r="CO37" i="10" s="1"/>
  <c r="CO38" i="10" s="1"/>
  <c r="BW34" i="10"/>
  <c r="BW35" i="10" s="1"/>
  <c r="BW36" i="10" s="1"/>
  <c r="BW37"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<sst xmlns="http://schemas.openxmlformats.org/spreadsheetml/2006/main" count="1090" uniqueCount="606">
  <si>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</si>
  <si>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</si>
  <si>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</si>
  <si>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</si>
  <si>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</si>
  <si>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</si>
  <si>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</si>
  <si>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</si>
  <si>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</si>
  <si>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</si>
  <si>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</si>
  <si>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</si>
  <si>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</si>
  <si>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</si>
  <si>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</si>
  <si>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</si>
  <si>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</si>
  <si>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</si>
  <si>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</si>
  <si>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</si>
  <si>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</si>
  <si>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</si>
  <si>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</si>
  <si>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</si>
  <si>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</si>
  <si>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</si>
  <si>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</si>
  <si>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</si>
  <si>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</si>
  <si>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</si>
  <si>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</si>
  <si>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</si>
  <si>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</si>
  <si>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</si>
  <si>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</si>
  <si>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</si>
  <si>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</si>
  <si>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</si>
  <si>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</si>
  <si>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</si>
  <si>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</si>
  <si>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</si>
  <si>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</si>
  <si>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</si>
  <si>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</si>
  <si>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</si>
  <si>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</si>
  <si>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</si>
  <si>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</si>
  <si>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</si>
  <si>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</si>
  <si>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</si>
  <si>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</si>
  <si>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</si>
  <si>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</si>
  <si>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</si>
  <si>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</si>
  <si>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</si>
  <si>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</si>
  <si>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</si>
  <si>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</si>
  <si>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</si>
  <si>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</si>
  <si>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</si>
  <si>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</si>
  <si>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</si>
  <si>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</si>
  <si>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</si>
  <si>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</si>
  <si>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</si>
  <si>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</si>
  <si>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</si>
  <si>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</si>
  <si>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</si>
  <si>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</si>
  <si>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</si>
  <si>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栃木県</t>
    <phoneticPr fontId="5"/>
  </si>
  <si>
    <t>市町村類型</t>
    <phoneticPr fontId="5"/>
  </si>
  <si>
    <t>Ⅱ－３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</si>
  <si>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</si>
  <si>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</si>
  <si>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</si>
  <si>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</si>
  <si>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</si>
  <si>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</si>
  <si>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</si>
  <si>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</si>
  <si>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</si>
  <si>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</si>
  <si>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</si>
  <si>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</si>
  <si>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日光市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</si>
  <si>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</si>
  <si>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</si>
  <si>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</si>
  <si>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</si>
  <si>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</si>
  <si>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</si>
  <si>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</si>
  <si>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</si>
  <si>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</si>
  <si>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</si>
  <si>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</si>
  <si>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</si>
  <si>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</si>
  <si>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</si>
  <si>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</si>
  <si>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</si>
  <si>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</si>
  <si>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</si>
  <si>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</si>
  <si>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</si>
  <si>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</si>
  <si>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</si>
  <si>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</si>
  <si>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</si>
  <si>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</si>
  <si>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</si>
  <si>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</si>
  <si>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</si>
  <si>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</si>
  <si>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</si>
  <si>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</si>
  <si>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</si>
  <si>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</si>
  <si>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</si>
  <si>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</si>
  <si>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</si>
  <si>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</si>
  <si>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</si>
  <si>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</si>
  <si>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</si>
  <si>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</si>
  <si>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</si>
  <si>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</si>
  <si>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</si>
  <si>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</si>
  <si>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</si>
  <si>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</si>
  <si>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</si>
  <si>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</si>
  <si>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</si>
  <si>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</si>
  <si>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</si>
  <si>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</si>
  <si>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0"/>
  </si>
  <si>
    <t>うち日本人(％)</t>
    <phoneticPr fontId="5"/>
  </si>
  <si>
    <t>-1.5</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</si>
  <si>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</si>
  <si>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</si>
  <si>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</si>
  <si>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</si>
  <si>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</si>
  <si>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</si>
  <si>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</si>
  <si>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</si>
  <si>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</si>
  <si>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</si>
  <si>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</si>
  <si>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</si>
  <si>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</si>
  <si>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</si>
  <si>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</si>
  <si>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</si>
  <si>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</si>
  <si>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</si>
  <si>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</si>
  <si>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</si>
  <si>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</si>
  <si>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</si>
  <si>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</si>
  <si>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</si>
  <si>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</si>
  <si>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</si>
  <si>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</si>
  <si>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</si>
  <si>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</si>
  <si>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</si>
  <si>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</si>
  <si>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</si>
  <si>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</si>
  <si>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</si>
  <si>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</si>
  <si>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</si>
  <si>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</si>
  <si>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</si>
  <si>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</si>
  <si>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</si>
  <si>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</si>
  <si>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</si>
  <si>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</si>
  <si>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</si>
  <si>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</si>
  <si>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</si>
  <si>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</si>
  <si>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</si>
  <si>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</si>
  <si>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</si>
  <si>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</si>
  <si>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</si>
  <si>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</si>
  <si>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</si>
  <si>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</si>
  <si>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</si>
  <si>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</si>
  <si>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栃木県日光市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</si>
  <si>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</si>
  <si>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</si>
  <si>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</si>
  <si>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</si>
  <si>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</si>
  <si>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</si>
  <si>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</si>
  <si>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</si>
  <si>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</si>
  <si>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</si>
  <si>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</si>
  <si>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</si>
  <si>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</si>
  <si>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</si>
  <si>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</si>
  <si>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</si>
  <si>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</si>
  <si>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</si>
  <si>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</si>
  <si>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</si>
  <si>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</si>
  <si>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</si>
  <si>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</si>
  <si>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</si>
  <si>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</si>
  <si>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</si>
  <si>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</si>
  <si>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</si>
  <si>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</si>
  <si>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</si>
  <si>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</si>
  <si>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</si>
  <si>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</si>
  <si>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</si>
  <si>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</si>
  <si>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</si>
  <si>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</si>
  <si>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</si>
  <si>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</si>
  <si>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</si>
  <si>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</si>
  <si>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</si>
  <si>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</si>
  <si>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</si>
  <si>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</si>
  <si>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</si>
  <si>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</si>
  <si>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</si>
  <si>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</si>
  <si>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</si>
  <si>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</si>
  <si>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</si>
  <si>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</si>
  <si>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</si>
  <si>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</si>
  <si>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</si>
  <si>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</si>
  <si>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t>
    <phoneticPr fontId="5"/>
  </si>
  <si>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</si>
  <si>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</si>
  <si>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</si>
  <si>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</si>
  <si>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</si>
  <si>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</si>
  <si>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</si>
  <si>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</si>
  <si>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</si>
  <si>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</si>
  <si>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</si>
  <si>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</si>
  <si>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</si>
  <si>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</si>
  <si>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</si>
  <si>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</si>
  <si>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</si>
  <si>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</si>
  <si>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</si>
  <si>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</si>
  <si>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</si>
  <si>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</si>
  <si>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</si>
  <si>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</si>
  <si>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</si>
  <si>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</si>
  <si>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</si>
  <si>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</si>
  <si>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</si>
  <si>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</si>
  <si>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</si>
  <si>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</si>
  <si>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</si>
  <si>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</si>
  <si>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</si>
  <si>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</si>
  <si>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</si>
  <si>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</si>
  <si>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</si>
  <si>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</si>
  <si>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</si>
  <si>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</si>
  <si>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</si>
  <si>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</si>
  <si>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</si>
  <si>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</si>
  <si>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</si>
  <si>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</si>
  <si>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</si>
  <si>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</si>
  <si>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</si>
  <si>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</si>
  <si>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</si>
  <si>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</si>
  <si>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</si>
  <si>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</si>
  <si>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</si>
  <si>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</si>
  <si>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</si>
  <si>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</si>
  <si>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</si>
  <si>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</si>
  <si>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</si>
  <si>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</si>
  <si>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</si>
  <si>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</si>
  <si>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観光施設</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</si>
  <si>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</si>
  <si>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</si>
  <si>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</si>
  <si>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</si>
  <si>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</si>
  <si>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</si>
  <si>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</si>
  <si>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</si>
  <si>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</si>
  <si>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</si>
  <si>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</si>
  <si>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</si>
  <si>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</si>
  <si>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</si>
  <si>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</si>
  <si>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</si>
  <si>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</si>
  <si>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</si>
  <si>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</si>
  <si>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</si>
  <si>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</si>
  <si>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</si>
  <si>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</si>
  <si>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</si>
  <si>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</si>
  <si>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栃木県日光市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</si>
  <si>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</si>
  <si>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</si>
  <si>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</si>
  <si>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</si>
  <si>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</si>
  <si>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</si>
  <si>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</si>
  <si>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</si>
  <si>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</si>
  <si>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</si>
  <si>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</si>
  <si>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</si>
  <si>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</si>
  <si>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</si>
  <si>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</si>
  <si>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</si>
  <si>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</si>
  <si>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</si>
  <si>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</si>
  <si>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</si>
  <si>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診療所事業特別会計</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</si>
  <si>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</si>
  <si>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</si>
  <si>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</si>
  <si>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</si>
  <si>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</si>
  <si>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</si>
  <si>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</si>
  <si>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</si>
  <si>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</si>
  <si>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</si>
  <si>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</si>
  <si>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</si>
  <si>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</si>
  <si>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</si>
  <si>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</si>
  <si>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</si>
  <si>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</si>
  <si>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</si>
  <si>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</si>
  <si>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</si>
  <si>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</si>
  <si>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</si>
  <si>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温泉事業特別会計</t>
    <phoneticPr fontId="5"/>
  </si>
  <si>
    <t>法非適用企業</t>
    <phoneticPr fontId="5"/>
  </si>
  <si>
    <t>銅山観光事業特別会計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</si>
  <si>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</si>
  <si>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</si>
  <si>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</si>
  <si>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</si>
  <si>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</si>
  <si>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</si>
  <si>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</si>
  <si>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</si>
  <si>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</si>
  <si>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</si>
  <si>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</si>
  <si>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</si>
  <si>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</si>
  <si>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</si>
  <si>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</si>
  <si>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</si>
  <si>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</si>
  <si>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</si>
  <si>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</si>
  <si>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</si>
  <si>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</si>
  <si>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</si>
  <si>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</si>
  <si>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</si>
  <si>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</si>
  <si>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</si>
  <si>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</si>
  <si>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</si>
  <si>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</si>
  <si>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</si>
  <si>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</si>
  <si>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</si>
  <si>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</si>
  <si>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</si>
  <si>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</si>
  <si>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</si>
  <si>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</si>
  <si>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</si>
  <si>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</si>
  <si>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</si>
  <si>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</si>
  <si>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</si>
  <si>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</si>
  <si>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</si>
  <si>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</si>
  <si>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</si>
  <si>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</si>
  <si>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</si>
  <si>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</si>
  <si>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</si>
  <si>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</si>
  <si>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</si>
  <si>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</si>
  <si>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</si>
  <si>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</si>
  <si>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</si>
  <si>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</si>
  <si>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</si>
  <si>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</si>
  <si>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</si>
  <si>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</si>
  <si>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</si>
  <si>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</si>
  <si>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</si>
  <si>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</si>
  <si>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</si>
  <si>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</si>
  <si>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</si>
  <si>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温泉事業特別会計</t>
    <phoneticPr fontId="5"/>
  </si>
  <si>
    <t>-</t>
    <phoneticPr fontId="5"/>
  </si>
  <si>
    <t>(Ｆ)</t>
    <phoneticPr fontId="5"/>
  </si>
  <si>
    <t>銅山観光事業特別会計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</si>
  <si>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</si>
  <si>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</si>
  <si>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</si>
  <si>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</si>
  <si>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</si>
  <si>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</si>
  <si>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</si>
  <si>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</si>
  <si>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</si>
  <si>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</si>
  <si>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</si>
  <si>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</si>
  <si>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</si>
  <si>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</si>
  <si>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</si>
  <si>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</si>
  <si>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</si>
  <si>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</si>
  <si>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</si>
  <si>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</si>
  <si>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</si>
  <si>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</si>
  <si>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</si>
  <si>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</si>
  <si>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</si>
  <si>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</si>
  <si>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</si>
  <si>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</si>
  <si>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</si>
  <si>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</si>
  <si>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</si>
  <si>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</si>
  <si>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</si>
  <si>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</si>
  <si>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</si>
  <si>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</si>
  <si>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</si>
  <si>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</si>
  <si>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</si>
  <si>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</si>
  <si>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</si>
  <si>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</si>
  <si>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</si>
  <si>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</si>
  <si>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</si>
  <si>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</si>
  <si>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</si>
  <si>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</si>
  <si>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</si>
  <si>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</si>
  <si>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</si>
  <si>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</si>
  <si>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</si>
  <si>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</si>
  <si>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</si>
  <si>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</si>
  <si>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</si>
  <si>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</si>
  <si>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</si>
  <si>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</si>
  <si>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</si>
  <si>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</si>
  <si>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</si>
  <si>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</si>
  <si>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</si>
  <si>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</si>
  <si>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</si>
  <si>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</si>
  <si>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</si>
  <si>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</si>
  <si>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</si>
  <si>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</si>
  <si>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</si>
  <si>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</si>
  <si>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</si>
  <si>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</si>
  <si>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</si>
  <si>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</si>
  <si>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</si>
  <si>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</si>
  <si>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</si>
  <si>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</si>
  <si>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</si>
  <si>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</si>
  <si>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</si>
  <si>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</si>
  <si>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3.47</t>
  </si>
  <si>
    <t>▲ 0.28</t>
  </si>
  <si>
    <t>▲ 1.91</t>
  </si>
  <si>
    <t>▲ 1.89</t>
  </si>
  <si>
    <t>水道事業会計</t>
  </si>
  <si>
    <t>一般会計</t>
  </si>
  <si>
    <t>介護保険事業特別会計</t>
  </si>
  <si>
    <t>国民健康保険事業特別会計</t>
  </si>
  <si>
    <t>下水道事業特別会計</t>
  </si>
  <si>
    <t>銅山観光事業特別会計</t>
  </si>
  <si>
    <t>診療所事業特別会計</t>
  </si>
  <si>
    <t>後期高齢者医療事業特別会計</t>
  </si>
  <si>
    <t>その他会計（赤字）</t>
  </si>
  <si>
    <t>その他会計（黒字）</t>
  </si>
  <si>
    <t>合併振興基金</t>
    <rPh sb="0" eb="2">
      <t>ガッペイ</t>
    </rPh>
    <rPh sb="2" eb="4">
      <t>シンコウ</t>
    </rPh>
    <rPh sb="4" eb="6">
      <t>キキン</t>
    </rPh>
    <phoneticPr fontId="11"/>
  </si>
  <si>
    <t>庁舎整備基金</t>
    <rPh sb="0" eb="2">
      <t>チョウシャ</t>
    </rPh>
    <rPh sb="2" eb="4">
      <t>セイビ</t>
    </rPh>
    <rPh sb="4" eb="6">
      <t>キキン</t>
    </rPh>
    <phoneticPr fontId="11"/>
  </si>
  <si>
    <t>地域医療整備基金</t>
    <rPh sb="0" eb="2">
      <t>チイキ</t>
    </rPh>
    <rPh sb="2" eb="4">
      <t>イリョウ</t>
    </rPh>
    <rPh sb="4" eb="6">
      <t>セイビ</t>
    </rPh>
    <rPh sb="6" eb="8">
      <t>キキン</t>
    </rPh>
    <phoneticPr fontId="11"/>
  </si>
  <si>
    <t>三日月福祉基金</t>
    <rPh sb="0" eb="3">
      <t>ミカヅキ</t>
    </rPh>
    <rPh sb="3" eb="5">
      <t>フクシ</t>
    </rPh>
    <rPh sb="5" eb="7">
      <t>キキン</t>
    </rPh>
    <phoneticPr fontId="11"/>
  </si>
  <si>
    <t>ふるさと日光応援基金</t>
    <rPh sb="4" eb="6">
      <t>ニッコウ</t>
    </rPh>
    <rPh sb="6" eb="8">
      <t>オウエン</t>
    </rPh>
    <rPh sb="8" eb="10">
      <t>キキン</t>
    </rPh>
    <phoneticPr fontId="11"/>
  </si>
  <si>
    <t>-</t>
    <phoneticPr fontId="11"/>
  </si>
  <si>
    <t>-</t>
    <phoneticPr fontId="11"/>
  </si>
  <si>
    <t>-</t>
    <phoneticPr fontId="11"/>
  </si>
  <si>
    <t>栃木県市町村総合事務組合（一般会計）</t>
  </si>
  <si>
    <t>栃木県市町村総合事務組合（特別会計）</t>
  </si>
  <si>
    <t>栃木県後期高齢者医療広域連合（一般会計）</t>
  </si>
  <si>
    <t>栃木県後期高齢者医療広域連合（後期高齢者医療特別会計）</t>
  </si>
  <si>
    <t>日光市公共施設振興公社</t>
  </si>
  <si>
    <t>日光市農業公社</t>
  </si>
  <si>
    <t>○</t>
    <phoneticPr fontId="11"/>
  </si>
  <si>
    <t>オアシス今市</t>
  </si>
  <si>
    <t>小杉放菴記念日光美術館</t>
  </si>
  <si>
    <t>鬼怒川・川治温泉観光開発</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</si>
  <si>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</si>
  <si>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</si>
  <si>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</si>
  <si>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29年度決算における将来負担比率は58.9、有形固定資産減価償却率は72.8％であり、類似団体平均と比較して高い値で推移している。これは、合併特例債など有利な地方債を利用して施設等の更新を行っているが、既存建物の解体や統廃合が進んでいないため、減価償却費が累積していることが一因と考えられる。</t>
    <rPh sb="0" eb="2">
      <t>ヘイセイ</t>
    </rPh>
    <rPh sb="4" eb="6">
      <t>ネンド</t>
    </rPh>
    <rPh sb="6" eb="8">
      <t>ケッサン</t>
    </rPh>
    <rPh sb="12" eb="14">
      <t>ショウライ</t>
    </rPh>
    <rPh sb="14" eb="16">
      <t>フタン</t>
    </rPh>
    <rPh sb="16" eb="18">
      <t>ヒリツ</t>
    </rPh>
    <rPh sb="24" eb="26">
      <t>ユウケイ</t>
    </rPh>
    <rPh sb="26" eb="28">
      <t>コテイ</t>
    </rPh>
    <rPh sb="28" eb="30">
      <t>シサン</t>
    </rPh>
    <rPh sb="30" eb="32">
      <t>ゲンカ</t>
    </rPh>
    <rPh sb="32" eb="34">
      <t>ショウキャク</t>
    </rPh>
    <rPh sb="34" eb="35">
      <t>リツ</t>
    </rPh>
    <rPh sb="45" eb="47">
      <t>ルイジ</t>
    </rPh>
    <rPh sb="47" eb="49">
      <t>ダンタイ</t>
    </rPh>
    <rPh sb="49" eb="51">
      <t>ヘイキン</t>
    </rPh>
    <rPh sb="52" eb="54">
      <t>ヒカク</t>
    </rPh>
    <rPh sb="56" eb="57">
      <t>タカ</t>
    </rPh>
    <rPh sb="58" eb="59">
      <t>アタイ</t>
    </rPh>
    <rPh sb="60" eb="62">
      <t>スイイ</t>
    </rPh>
    <rPh sb="71" eb="73">
      <t>ガッペイ</t>
    </rPh>
    <rPh sb="73" eb="75">
      <t>トクレイ</t>
    </rPh>
    <rPh sb="75" eb="76">
      <t>サイ</t>
    </rPh>
    <rPh sb="78" eb="80">
      <t>ユウリ</t>
    </rPh>
    <rPh sb="81" eb="84">
      <t>チホウサイ</t>
    </rPh>
    <rPh sb="85" eb="87">
      <t>リヨウ</t>
    </rPh>
    <rPh sb="89" eb="91">
      <t>シセツ</t>
    </rPh>
    <rPh sb="91" eb="92">
      <t>トウ</t>
    </rPh>
    <rPh sb="93" eb="95">
      <t>コウシン</t>
    </rPh>
    <rPh sb="96" eb="97">
      <t>オコナ</t>
    </rPh>
    <rPh sb="103" eb="105">
      <t>キゾン</t>
    </rPh>
    <rPh sb="105" eb="107">
      <t>タテモノ</t>
    </rPh>
    <rPh sb="108" eb="110">
      <t>カイタイ</t>
    </rPh>
    <rPh sb="111" eb="114">
      <t>トウハイゴウ</t>
    </rPh>
    <rPh sb="115" eb="116">
      <t>スス</t>
    </rPh>
    <rPh sb="124" eb="126">
      <t>ゲンカ</t>
    </rPh>
    <rPh sb="126" eb="128">
      <t>ショウキャク</t>
    </rPh>
    <rPh sb="128" eb="129">
      <t>ヒ</t>
    </rPh>
    <rPh sb="130" eb="132">
      <t>ルイセキ</t>
    </rPh>
    <rPh sb="139" eb="141">
      <t>イチイン</t>
    </rPh>
    <rPh sb="142" eb="143">
      <t>カンガ</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</si>
  <si>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</si>
  <si>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</si>
  <si>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</si>
  <si>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</si>
  <si>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</si>
  <si>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</si>
  <si>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合併例事業債や緊急防災・減災事業債など交付税算入率の高い起債の活用により、充当可能財源等は増えている一方で、本庁舎をはじめとする日光庁舎、藤原庁舎などの建設事業の実施に伴い市債発行額が増加したため、前年度＋8.4ポイントとなった。実質公債費比率については、庁舎建設事業の償還が始まっていないことから前年度と同比率となったが、将来的に元利償還金等の増により実質公債費比率は増加する見込みである。</t>
    <rPh sb="0" eb="2">
      <t>ショウライ</t>
    </rPh>
    <rPh sb="2" eb="4">
      <t>フタン</t>
    </rPh>
    <rPh sb="4" eb="6">
      <t>ヒリツ</t>
    </rPh>
    <rPh sb="110" eb="113">
      <t>ゼンネンド</t>
    </rPh>
    <rPh sb="126" eb="128">
      <t>ジッシツ</t>
    </rPh>
    <rPh sb="128" eb="131">
      <t>コウサイヒ</t>
    </rPh>
    <rPh sb="131" eb="133">
      <t>ヒリツ</t>
    </rPh>
    <rPh sb="139" eb="141">
      <t>チョウシャ</t>
    </rPh>
    <rPh sb="141" eb="143">
      <t>ケンセツ</t>
    </rPh>
    <rPh sb="143" eb="145">
      <t>ジギョウ</t>
    </rPh>
    <rPh sb="146" eb="148">
      <t>ショウカン</t>
    </rPh>
    <rPh sb="149" eb="150">
      <t>ハジ</t>
    </rPh>
    <rPh sb="160" eb="163">
      <t>ゼンネンド</t>
    </rPh>
    <rPh sb="164" eb="165">
      <t>ドウ</t>
    </rPh>
    <rPh sb="165" eb="167">
      <t>ヒリツ</t>
    </rPh>
    <rPh sb="173" eb="176">
      <t>ショウライテキ</t>
    </rPh>
    <rPh sb="177" eb="179">
      <t>ガンリ</t>
    </rPh>
    <rPh sb="179" eb="182">
      <t>ショウカンキン</t>
    </rPh>
    <rPh sb="182" eb="183">
      <t>トウ</t>
    </rPh>
    <rPh sb="184" eb="185">
      <t>ゾウ</t>
    </rPh>
    <rPh sb="188" eb="190">
      <t>ジッシツ</t>
    </rPh>
    <rPh sb="190" eb="193">
      <t>コウサイヒ</t>
    </rPh>
    <rPh sb="193" eb="195">
      <t>ヒリツ</t>
    </rPh>
    <rPh sb="196" eb="198">
      <t>ゾウカ</t>
    </rPh>
    <rPh sb="200" eb="202">
      <t>ミコ</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</si>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</sst>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63956</c:v>
                </c:pt>
                <c:pt idx="1">
                  <c:v>66255</c:v>
                </c:pt>
                <c:pt idx="2">
                  <c:v>54227</c:v>
                </c:pt>
                <c:pt idx="3">
                  <c:v>44504</c:v>
                </c:pt>
                <c:pt idx="4">
                  <c:v>47820</c:v>
                </c:pt>
              </c:numCache>
            </c:numRef>
          </c:val>
          <c:smooth val="0"/>
          <c:extLst xmlns:c16r2="http://schemas.microsoft.com/office/drawing/2015/06/chart">
            <c:ext xmlns:c16="http://schemas.microsoft.com/office/drawing/2014/chart" uri="{C3380CC4-5D6E-409C-BE32-E72D297353CC}">
              <c16:uniqueId val="{00000000-EF93-4C18-900B-D3D62A36777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98441</c:v>
                </c:pt>
                <c:pt idx="1">
                  <c:v>79303</c:v>
                </c:pt>
                <c:pt idx="2">
                  <c:v>79456</c:v>
                </c:pt>
                <c:pt idx="3">
                  <c:v>72028</c:v>
                </c:pt>
                <c:pt idx="4">
                  <c:v>105014</c:v>
                </c:pt>
              </c:numCache>
            </c:numRef>
          </c:val>
          <c:smooth val="0"/>
          <c:extLst xmlns:c16r2="http://schemas.microsoft.com/office/drawing/2015/06/chart">
            <c:ext xmlns:c16="http://schemas.microsoft.com/office/drawing/2014/chart" uri="{C3380CC4-5D6E-409C-BE32-E72D297353CC}">
              <c16:uniqueId val="{00000001-EF93-4C18-900B-D3D62A367776}"/>
            </c:ext>
          </c:extLst>
        </c:ser>
        <c:dLbls>
          <c:showLegendKey val="0"/>
          <c:showVal val="0"/>
          <c:showCatName val="0"/>
          <c:showSerName val="0"/>
          <c:showPercent val="0"/>
          <c:showBubbleSize val="0"/>
        </c:dLbls>
        <c:marker val="1"/>
        <c:smooth val="0"/>
        <c:axId val="213773768"/>
        <c:axId val="215426360"/>
      </c:lineChart>
      <c:catAx>
        <c:axId val="2137737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5426360"/>
        <c:crosses val="autoZero"/>
        <c:auto val="1"/>
        <c:lblAlgn val="ctr"/>
        <c:lblOffset val="100"/>
        <c:tickLblSkip val="1"/>
        <c:tickMarkSkip val="1"/>
        <c:noMultiLvlLbl val="0"/>
      </c:catAx>
      <c:valAx>
        <c:axId val="21542636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137737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7.04</c:v>
                </c:pt>
                <c:pt idx="1">
                  <c:v>6.8</c:v>
                </c:pt>
                <c:pt idx="2">
                  <c:v>7.05</c:v>
                </c:pt>
                <c:pt idx="3">
                  <c:v>6.81</c:v>
                </c:pt>
                <c:pt idx="4">
                  <c:v>6.23</c:v>
                </c:pt>
              </c:numCache>
            </c:numRef>
          </c:val>
          <c:extLst xmlns:c16r2="http://schemas.microsoft.com/office/drawing/2015/06/chart">
            <c:ext xmlns:c16="http://schemas.microsoft.com/office/drawing/2014/chart" uri="{C3380CC4-5D6E-409C-BE32-E72D297353CC}">
              <c16:uniqueId val="{00000000-8016-4569-A6B5-31F52D1AEF3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17.59</c:v>
                </c:pt>
                <c:pt idx="1">
                  <c:v>17.760000000000002</c:v>
                </c:pt>
                <c:pt idx="2">
                  <c:v>17.690000000000001</c:v>
                </c:pt>
                <c:pt idx="3">
                  <c:v>16.34</c:v>
                </c:pt>
                <c:pt idx="4">
                  <c:v>15.36</c:v>
                </c:pt>
              </c:numCache>
            </c:numRef>
          </c:val>
          <c:extLst xmlns:c16r2="http://schemas.microsoft.com/office/drawing/2015/06/chart">
            <c:ext xmlns:c16="http://schemas.microsoft.com/office/drawing/2014/chart" uri="{C3380CC4-5D6E-409C-BE32-E72D297353CC}">
              <c16:uniqueId val="{00000001-8016-4569-A6B5-31F52D1AEF3A}"/>
            </c:ext>
          </c:extLst>
        </c:ser>
        <c:dLbls>
          <c:showLegendKey val="0"/>
          <c:showVal val="0"/>
          <c:showCatName val="0"/>
          <c:showSerName val="0"/>
          <c:showPercent val="0"/>
          <c:showBubbleSize val="0"/>
        </c:dLbls>
        <c:gapWidth val="250"/>
        <c:overlap val="100"/>
        <c:axId val="243829456"/>
        <c:axId val="240978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-3.47</c:v>
                </c:pt>
                <c:pt idx="1">
                  <c:v>-0.28000000000000003</c:v>
                </c:pt>
                <c:pt idx="2">
                  <c:v>0.28999999999999998</c:v>
                </c:pt>
                <c:pt idx="3">
                  <c:v>-1.91</c:v>
                </c:pt>
                <c:pt idx="4">
                  <c:v>-1.89</c:v>
                </c:pt>
              </c:numCache>
            </c:numRef>
          </c:val>
          <c:smooth val="0"/>
          <c:extLst xmlns:c16r2="http://schemas.microsoft.com/office/drawing/2015/06/chart">
            <c:ext xmlns:c16="http://schemas.microsoft.com/office/drawing/2014/chart" uri="{C3380CC4-5D6E-409C-BE32-E72D297353CC}">
              <c16:uniqueId val="{00000002-8016-4569-A6B5-31F52D1AEF3A}"/>
            </c:ext>
          </c:extLst>
        </c:ser>
        <c:dLbls>
          <c:showLegendKey val="0"/>
          <c:showVal val="0"/>
          <c:showCatName val="0"/>
          <c:showSerName val="0"/>
          <c:showPercent val="0"/>
          <c:showBubbleSize val="0"/>
        </c:dLbls>
        <c:marker val="1"/>
        <c:smooth val="0"/>
        <c:axId val="243829456"/>
        <c:axId val="240978360"/>
      </c:lineChart>
      <c:catAx>
        <c:axId val="243829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40978360"/>
        <c:crosses val="autoZero"/>
        <c:auto val="1"/>
        <c:lblAlgn val="ctr"/>
        <c:lblOffset val="100"/>
        <c:tickLblSkip val="1"/>
        <c:tickMarkSkip val="1"/>
        <c:noMultiLvlLbl val="0"/>
      </c:catAx>
      <c:valAx>
        <c:axId val="240978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3829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0.02</c:v>
                </c:pt>
                <c:pt idx="2">
                  <c:v>#N/A</c:v>
                </c:pt>
                <c:pt idx="3">
                  <c:v>0.02</c:v>
                </c:pt>
                <c:pt idx="4">
                  <c:v>#N/A</c:v>
                </c:pt>
                <c:pt idx="5">
                  <c:v>0</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0-DFCD-4D7B-B3D6-124D9D98969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FCD-4D7B-B3D6-124D9D98969B}"/>
            </c:ext>
          </c:extLst>
        </c:ser>
        <c:ser>
          <c:idx val="2"/>
          <c:order val="2"/>
          <c:tx>
            <c:strRef>
              <c:f>データシート!$A$29</c:f>
              <c:strCache>
                <c:ptCount val="1"/>
                <c:pt idx="0">
                  <c:v>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DFCD-4D7B-B3D6-124D9D98969B}"/>
            </c:ext>
          </c:extLst>
        </c:ser>
        <c:ser>
          <c:idx val="3"/>
          <c:order val="3"/>
          <c:tx>
            <c:strRef>
              <c:f>データシート!$A$30</c:f>
              <c:strCache>
                <c:ptCount val="1"/>
                <c:pt idx="0">
                  <c:v>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0.03</c:v>
                </c:pt>
                <c:pt idx="4">
                  <c:v>#N/A</c:v>
                </c:pt>
                <c:pt idx="5">
                  <c:v>0.02</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3-DFCD-4D7B-B3D6-124D9D98969B}"/>
            </c:ext>
          </c:extLst>
        </c:ser>
        <c:ser>
          <c:idx val="4"/>
          <c:order val="4"/>
          <c:tx>
            <c:strRef>
              <c:f>データシート!$A$31</c:f>
              <c:strCache>
                <c:ptCount val="1"/>
                <c:pt idx="0">
                  <c:v>銅山観光事業特別会計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0.09</c:v>
                </c:pt>
                <c:pt idx="2">
                  <c:v>#N/A</c:v>
                </c:pt>
                <c:pt idx="3">
                  <c:v>0.09</c:v>
                </c:pt>
                <c:pt idx="4">
                  <c:v>#N/A</c:v>
                </c:pt>
                <c:pt idx="5">
                  <c:v>0.18</c:v>
                </c:pt>
                <c:pt idx="6">
                  <c:v>#N/A</c:v>
                </c:pt>
                <c:pt idx="7">
                  <c:v>7.0000000000000007E-2</c:v>
                </c:pt>
                <c:pt idx="8">
                  <c:v>#N/A</c:v>
                </c:pt>
                <c:pt idx="9">
                  <c:v>0.05</c:v>
                </c:pt>
              </c:numCache>
            </c:numRef>
          </c:val>
          <c:extLst xmlns:c16r2="http://schemas.microsoft.com/office/drawing/2015/06/chart">
            <c:ext xmlns:c16="http://schemas.microsoft.com/office/drawing/2014/chart" uri="{C3380CC4-5D6E-409C-BE32-E72D297353CC}">
              <c16:uniqueId val="{00000004-DFCD-4D7B-B3D6-124D9D98969B}"/>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c:v>
                </c:pt>
                <c:pt idx="2">
                  <c:v>#N/A</c:v>
                </c:pt>
                <c:pt idx="3">
                  <c:v>0.13</c:v>
                </c:pt>
                <c:pt idx="4">
                  <c:v>#N/A</c:v>
                </c:pt>
                <c:pt idx="5">
                  <c:v>0.16</c:v>
                </c:pt>
                <c:pt idx="6">
                  <c:v>#N/A</c:v>
                </c:pt>
                <c:pt idx="7">
                  <c:v>0.17</c:v>
                </c:pt>
                <c:pt idx="8">
                  <c:v>#N/A</c:v>
                </c:pt>
                <c:pt idx="9">
                  <c:v>0.12</c:v>
                </c:pt>
              </c:numCache>
            </c:numRef>
          </c:val>
          <c:extLst xmlns:c16r2="http://schemas.microsoft.com/office/drawing/2015/06/chart">
            <c:ext xmlns:c16="http://schemas.microsoft.com/office/drawing/2014/chart" uri="{C3380CC4-5D6E-409C-BE32-E72D297353CC}">
              <c16:uniqueId val="{00000005-DFCD-4D7B-B3D6-124D9D98969B}"/>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1.52</c:v>
                </c:pt>
                <c:pt idx="2">
                  <c:v>#N/A</c:v>
                </c:pt>
                <c:pt idx="3">
                  <c:v>1.1299999999999999</c:v>
                </c:pt>
                <c:pt idx="4">
                  <c:v>#N/A</c:v>
                </c:pt>
                <c:pt idx="5">
                  <c:v>0.65</c:v>
                </c:pt>
                <c:pt idx="6">
                  <c:v>#N/A</c:v>
                </c:pt>
                <c:pt idx="7">
                  <c:v>0.75</c:v>
                </c:pt>
                <c:pt idx="8">
                  <c:v>#N/A</c:v>
                </c:pt>
                <c:pt idx="9">
                  <c:v>1.29</c:v>
                </c:pt>
              </c:numCache>
            </c:numRef>
          </c:val>
          <c:extLst xmlns:c16r2="http://schemas.microsoft.com/office/drawing/2015/06/chart">
            <c:ext xmlns:c16="http://schemas.microsoft.com/office/drawing/2014/chart" uri="{C3380CC4-5D6E-409C-BE32-E72D297353CC}">
              <c16:uniqueId val="{00000006-DFCD-4D7B-B3D6-124D9D98969B}"/>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0.72</c:v>
                </c:pt>
                <c:pt idx="2">
                  <c:v>#N/A</c:v>
                </c:pt>
                <c:pt idx="3">
                  <c:v>0.61</c:v>
                </c:pt>
                <c:pt idx="4">
                  <c:v>#N/A</c:v>
                </c:pt>
                <c:pt idx="5">
                  <c:v>0.61</c:v>
                </c:pt>
                <c:pt idx="6">
                  <c:v>#N/A</c:v>
                </c:pt>
                <c:pt idx="7">
                  <c:v>1.1399999999999999</c:v>
                </c:pt>
                <c:pt idx="8">
                  <c:v>#N/A</c:v>
                </c:pt>
                <c:pt idx="9">
                  <c:v>1.61</c:v>
                </c:pt>
              </c:numCache>
            </c:numRef>
          </c:val>
          <c:extLst xmlns:c16r2="http://schemas.microsoft.com/office/drawing/2015/06/chart">
            <c:ext xmlns:c16="http://schemas.microsoft.com/office/drawing/2014/chart" uri="{C3380CC4-5D6E-409C-BE32-E72D297353CC}">
              <c16:uniqueId val="{00000007-DFCD-4D7B-B3D6-124D9D98969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7.01</c:v>
                </c:pt>
                <c:pt idx="2">
                  <c:v>#N/A</c:v>
                </c:pt>
                <c:pt idx="3">
                  <c:v>6.76</c:v>
                </c:pt>
                <c:pt idx="4">
                  <c:v>#N/A</c:v>
                </c:pt>
                <c:pt idx="5">
                  <c:v>7.02</c:v>
                </c:pt>
                <c:pt idx="6">
                  <c:v>#N/A</c:v>
                </c:pt>
                <c:pt idx="7">
                  <c:v>6.79</c:v>
                </c:pt>
                <c:pt idx="8">
                  <c:v>#N/A</c:v>
                </c:pt>
                <c:pt idx="9">
                  <c:v>6.21</c:v>
                </c:pt>
              </c:numCache>
            </c:numRef>
          </c:val>
          <c:extLst xmlns:c16r2="http://schemas.microsoft.com/office/drawing/2015/06/chart">
            <c:ext xmlns:c16="http://schemas.microsoft.com/office/drawing/2014/chart" uri="{C3380CC4-5D6E-409C-BE32-E72D297353CC}">
              <c16:uniqueId val="{00000008-DFCD-4D7B-B3D6-124D9D98969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9.07</c:v>
                </c:pt>
                <c:pt idx="2">
                  <c:v>#N/A</c:v>
                </c:pt>
                <c:pt idx="3">
                  <c:v>7.95</c:v>
                </c:pt>
                <c:pt idx="4">
                  <c:v>#N/A</c:v>
                </c:pt>
                <c:pt idx="5">
                  <c:v>8.1999999999999993</c:v>
                </c:pt>
                <c:pt idx="6">
                  <c:v>#N/A</c:v>
                </c:pt>
                <c:pt idx="7">
                  <c:v>10.57</c:v>
                </c:pt>
                <c:pt idx="8">
                  <c:v>#N/A</c:v>
                </c:pt>
                <c:pt idx="9">
                  <c:v>10.46</c:v>
                </c:pt>
              </c:numCache>
            </c:numRef>
          </c:val>
          <c:extLst xmlns:c16r2="http://schemas.microsoft.com/office/drawing/2015/06/chart">
            <c:ext xmlns:c16="http://schemas.microsoft.com/office/drawing/2014/chart" uri="{C3380CC4-5D6E-409C-BE32-E72D297353CC}">
              <c16:uniqueId val="{00000009-DFCD-4D7B-B3D6-124D9D98969B}"/>
            </c:ext>
          </c:extLst>
        </c:ser>
        <c:dLbls>
          <c:showLegendKey val="0"/>
          <c:showVal val="0"/>
          <c:showCatName val="0"/>
          <c:showSerName val="0"/>
          <c:showPercent val="0"/>
          <c:showBubbleSize val="0"/>
        </c:dLbls>
        <c:gapWidth val="150"/>
        <c:overlap val="100"/>
        <c:axId val="238165464"/>
        <c:axId val="243072240"/>
      </c:barChart>
      <c:catAx>
        <c:axId val="2381654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3072240"/>
        <c:crosses val="autoZero"/>
        <c:auto val="1"/>
        <c:lblAlgn val="ctr"/>
        <c:lblOffset val="100"/>
        <c:tickLblSkip val="1"/>
        <c:tickMarkSkip val="1"/>
        <c:noMultiLvlLbl val="0"/>
      </c:catAx>
      <c:valAx>
        <c:axId val="2430722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81654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4404</c:v>
                </c:pt>
                <c:pt idx="5">
                  <c:v>4669</c:v>
                </c:pt>
                <c:pt idx="8">
                  <c:v>4638</c:v>
                </c:pt>
                <c:pt idx="11">
                  <c:v>4809</c:v>
                </c:pt>
                <c:pt idx="14">
                  <c:v>4898</c:v>
                </c:pt>
              </c:numCache>
            </c:numRef>
          </c:val>
          <c:extLst xmlns:c16r2="http://schemas.microsoft.com/office/drawing/2015/06/chart">
            <c:ext xmlns:c16="http://schemas.microsoft.com/office/drawing/2014/chart" uri="{C3380CC4-5D6E-409C-BE32-E72D297353CC}">
              <c16:uniqueId val="{00000000-31EC-4FEB-A606-456C80FD0B8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1EC-4FEB-A606-456C80FD0B8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54</c:v>
                </c:pt>
                <c:pt idx="3">
                  <c:v>25</c:v>
                </c:pt>
                <c:pt idx="6">
                  <c:v>25</c:v>
                </c:pt>
                <c:pt idx="9">
                  <c:v>16</c:v>
                </c:pt>
                <c:pt idx="12">
                  <c:v>15</c:v>
                </c:pt>
              </c:numCache>
            </c:numRef>
          </c:val>
          <c:extLst xmlns:c16r2="http://schemas.microsoft.com/office/drawing/2015/06/chart">
            <c:ext xmlns:c16="http://schemas.microsoft.com/office/drawing/2014/chart" uri="{C3380CC4-5D6E-409C-BE32-E72D297353CC}">
              <c16:uniqueId val="{00000002-31EC-4FEB-A606-456C80FD0B8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31EC-4FEB-A606-456C80FD0B8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900</c:v>
                </c:pt>
                <c:pt idx="3">
                  <c:v>974</c:v>
                </c:pt>
                <c:pt idx="6">
                  <c:v>811</c:v>
                </c:pt>
                <c:pt idx="9">
                  <c:v>964</c:v>
                </c:pt>
                <c:pt idx="12">
                  <c:v>1021</c:v>
                </c:pt>
              </c:numCache>
            </c:numRef>
          </c:val>
          <c:extLst xmlns:c16r2="http://schemas.microsoft.com/office/drawing/2015/06/chart">
            <c:ext xmlns:c16="http://schemas.microsoft.com/office/drawing/2014/chart" uri="{C3380CC4-5D6E-409C-BE32-E72D297353CC}">
              <c16:uniqueId val="{00000004-31EC-4FEB-A606-456C80FD0B8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1EC-4FEB-A606-456C80FD0B8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1EC-4FEB-A606-456C80FD0B8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5016</c:v>
                </c:pt>
                <c:pt idx="3">
                  <c:v>4918</c:v>
                </c:pt>
                <c:pt idx="6">
                  <c:v>4957</c:v>
                </c:pt>
                <c:pt idx="9">
                  <c:v>4956</c:v>
                </c:pt>
                <c:pt idx="12">
                  <c:v>5067</c:v>
                </c:pt>
              </c:numCache>
            </c:numRef>
          </c:val>
          <c:extLst xmlns:c16r2="http://schemas.microsoft.com/office/drawing/2015/06/chart">
            <c:ext xmlns:c16="http://schemas.microsoft.com/office/drawing/2014/chart" uri="{C3380CC4-5D6E-409C-BE32-E72D297353CC}">
              <c16:uniqueId val="{00000007-31EC-4FEB-A606-456C80FD0B88}"/>
            </c:ext>
          </c:extLst>
        </c:ser>
        <c:dLbls>
          <c:showLegendKey val="0"/>
          <c:showVal val="0"/>
          <c:showCatName val="0"/>
          <c:showSerName val="0"/>
          <c:showPercent val="0"/>
          <c:showBubbleSize val="0"/>
        </c:dLbls>
        <c:gapWidth val="100"/>
        <c:overlap val="100"/>
        <c:axId val="236258624"/>
        <c:axId val="2150999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1566</c:v>
                </c:pt>
                <c:pt idx="2">
                  <c:v>#N/A</c:v>
                </c:pt>
                <c:pt idx="3">
                  <c:v>#N/A</c:v>
                </c:pt>
                <c:pt idx="4">
                  <c:v>1248</c:v>
                </c:pt>
                <c:pt idx="5">
                  <c:v>#N/A</c:v>
                </c:pt>
                <c:pt idx="6">
                  <c:v>#N/A</c:v>
                </c:pt>
                <c:pt idx="7">
                  <c:v>1155</c:v>
                </c:pt>
                <c:pt idx="8">
                  <c:v>#N/A</c:v>
                </c:pt>
                <c:pt idx="9">
                  <c:v>#N/A</c:v>
                </c:pt>
                <c:pt idx="10">
                  <c:v>1127</c:v>
                </c:pt>
                <c:pt idx="11">
                  <c:v>#N/A</c:v>
                </c:pt>
                <c:pt idx="12">
                  <c:v>#N/A</c:v>
                </c:pt>
                <c:pt idx="13">
                  <c:v>1205</c:v>
                </c:pt>
                <c:pt idx="14">
                  <c:v>#N/A</c:v>
                </c:pt>
              </c:numCache>
            </c:numRef>
          </c:val>
          <c:smooth val="0"/>
          <c:extLst xmlns:c16r2="http://schemas.microsoft.com/office/drawing/2015/06/chart">
            <c:ext xmlns:c16="http://schemas.microsoft.com/office/drawing/2014/chart" uri="{C3380CC4-5D6E-409C-BE32-E72D297353CC}">
              <c16:uniqueId val="{00000008-31EC-4FEB-A606-456C80FD0B88}"/>
            </c:ext>
          </c:extLst>
        </c:ser>
        <c:dLbls>
          <c:showLegendKey val="0"/>
          <c:showVal val="0"/>
          <c:showCatName val="0"/>
          <c:showSerName val="0"/>
          <c:showPercent val="0"/>
          <c:showBubbleSize val="0"/>
        </c:dLbls>
        <c:marker val="1"/>
        <c:smooth val="0"/>
        <c:axId val="236258624"/>
        <c:axId val="215099992"/>
      </c:lineChart>
      <c:catAx>
        <c:axId val="236258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5099992"/>
        <c:crosses val="autoZero"/>
        <c:auto val="1"/>
        <c:lblAlgn val="ctr"/>
        <c:lblOffset val="100"/>
        <c:tickLblSkip val="1"/>
        <c:tickMarkSkip val="1"/>
        <c:noMultiLvlLbl val="0"/>
      </c:catAx>
      <c:valAx>
        <c:axId val="2150999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362586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47835</c:v>
                </c:pt>
                <c:pt idx="5">
                  <c:v>48872</c:v>
                </c:pt>
                <c:pt idx="8">
                  <c:v>50502</c:v>
                </c:pt>
                <c:pt idx="11">
                  <c:v>50801</c:v>
                </c:pt>
                <c:pt idx="14">
                  <c:v>52743</c:v>
                </c:pt>
              </c:numCache>
            </c:numRef>
          </c:val>
          <c:extLst xmlns:c16r2="http://schemas.microsoft.com/office/drawing/2015/06/chart">
            <c:ext xmlns:c16="http://schemas.microsoft.com/office/drawing/2014/chart" uri="{C3380CC4-5D6E-409C-BE32-E72D297353CC}">
              <c16:uniqueId val="{00000000-413B-42CA-9D17-EBFED8F2EB0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6356</c:v>
                </c:pt>
                <c:pt idx="5">
                  <c:v>5575</c:v>
                </c:pt>
                <c:pt idx="8">
                  <c:v>5741</c:v>
                </c:pt>
                <c:pt idx="11">
                  <c:v>5986</c:v>
                </c:pt>
                <c:pt idx="14">
                  <c:v>6519</c:v>
                </c:pt>
              </c:numCache>
            </c:numRef>
          </c:val>
          <c:extLst xmlns:c16r2="http://schemas.microsoft.com/office/drawing/2015/06/chart">
            <c:ext xmlns:c16="http://schemas.microsoft.com/office/drawing/2014/chart" uri="{C3380CC4-5D6E-409C-BE32-E72D297353CC}">
              <c16:uniqueId val="{00000001-413B-42CA-9D17-EBFED8F2EB0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8024</c:v>
                </c:pt>
                <c:pt idx="5">
                  <c:v>8377</c:v>
                </c:pt>
                <c:pt idx="8">
                  <c:v>8360</c:v>
                </c:pt>
                <c:pt idx="11">
                  <c:v>7869</c:v>
                </c:pt>
                <c:pt idx="14">
                  <c:v>7443</c:v>
                </c:pt>
              </c:numCache>
            </c:numRef>
          </c:val>
          <c:extLst xmlns:c16r2="http://schemas.microsoft.com/office/drawing/2015/06/chart">
            <c:ext xmlns:c16="http://schemas.microsoft.com/office/drawing/2014/chart" uri="{C3380CC4-5D6E-409C-BE32-E72D297353CC}">
              <c16:uniqueId val="{00000002-413B-42CA-9D17-EBFED8F2EB0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413B-42CA-9D17-EBFED8F2EB0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413B-42CA-9D17-EBFED8F2EB0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9</c:v>
                </c:pt>
                <c:pt idx="3">
                  <c:v>49</c:v>
                </c:pt>
                <c:pt idx="6">
                  <c:v>107</c:v>
                </c:pt>
                <c:pt idx="9">
                  <c:v>31</c:v>
                </c:pt>
                <c:pt idx="12">
                  <c:v>30</c:v>
                </c:pt>
              </c:numCache>
            </c:numRef>
          </c:val>
          <c:extLst xmlns:c16r2="http://schemas.microsoft.com/office/drawing/2015/06/chart">
            <c:ext xmlns:c16="http://schemas.microsoft.com/office/drawing/2014/chart" uri="{C3380CC4-5D6E-409C-BE32-E72D297353CC}">
              <c16:uniqueId val="{00000005-413B-42CA-9D17-EBFED8F2EB0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9992</c:v>
                </c:pt>
                <c:pt idx="3">
                  <c:v>9600</c:v>
                </c:pt>
                <c:pt idx="6">
                  <c:v>9329</c:v>
                </c:pt>
                <c:pt idx="9">
                  <c:v>9131</c:v>
                </c:pt>
                <c:pt idx="12">
                  <c:v>8850</c:v>
                </c:pt>
              </c:numCache>
            </c:numRef>
          </c:val>
          <c:extLst xmlns:c16r2="http://schemas.microsoft.com/office/drawing/2015/06/chart">
            <c:ext xmlns:c16="http://schemas.microsoft.com/office/drawing/2014/chart" uri="{C3380CC4-5D6E-409C-BE32-E72D297353CC}">
              <c16:uniqueId val="{00000006-413B-42CA-9D17-EBFED8F2EB0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413B-42CA-9D17-EBFED8F2EB0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12843</c:v>
                </c:pt>
                <c:pt idx="3">
                  <c:v>12840</c:v>
                </c:pt>
                <c:pt idx="6">
                  <c:v>11996</c:v>
                </c:pt>
                <c:pt idx="9">
                  <c:v>11735</c:v>
                </c:pt>
                <c:pt idx="12">
                  <c:v>11193</c:v>
                </c:pt>
              </c:numCache>
            </c:numRef>
          </c:val>
          <c:extLst xmlns:c16r2="http://schemas.microsoft.com/office/drawing/2015/06/chart">
            <c:ext xmlns:c16="http://schemas.microsoft.com/office/drawing/2014/chart" uri="{C3380CC4-5D6E-409C-BE32-E72D297353CC}">
              <c16:uniqueId val="{00000008-413B-42CA-9D17-EBFED8F2EB0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191</c:v>
                </c:pt>
                <c:pt idx="3">
                  <c:v>168</c:v>
                </c:pt>
                <c:pt idx="6">
                  <c:v>149</c:v>
                </c:pt>
                <c:pt idx="9">
                  <c:v>133</c:v>
                </c:pt>
                <c:pt idx="12">
                  <c:v>114</c:v>
                </c:pt>
              </c:numCache>
            </c:numRef>
          </c:val>
          <c:extLst xmlns:c16r2="http://schemas.microsoft.com/office/drawing/2015/06/chart">
            <c:ext xmlns:c16="http://schemas.microsoft.com/office/drawing/2014/chart" uri="{C3380CC4-5D6E-409C-BE32-E72D297353CC}">
              <c16:uniqueId val="{00000009-413B-42CA-9D17-EBFED8F2EB0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50638</c:v>
                </c:pt>
                <c:pt idx="3">
                  <c:v>51854</c:v>
                </c:pt>
                <c:pt idx="6">
                  <c:v>53695</c:v>
                </c:pt>
                <c:pt idx="9">
                  <c:v>54888</c:v>
                </c:pt>
                <c:pt idx="12">
                  <c:v>58419</c:v>
                </c:pt>
              </c:numCache>
            </c:numRef>
          </c:val>
          <c:extLst xmlns:c16r2="http://schemas.microsoft.com/office/drawing/2015/06/chart">
            <c:ext xmlns:c16="http://schemas.microsoft.com/office/drawing/2014/chart" uri="{C3380CC4-5D6E-409C-BE32-E72D297353CC}">
              <c16:uniqueId val="{0000000A-413B-42CA-9D17-EBFED8F2EB07}"/>
            </c:ext>
          </c:extLst>
        </c:ser>
        <c:dLbls>
          <c:showLegendKey val="0"/>
          <c:showVal val="0"/>
          <c:showCatName val="0"/>
          <c:showSerName val="0"/>
          <c:showPercent val="0"/>
          <c:showBubbleSize val="0"/>
        </c:dLbls>
        <c:gapWidth val="100"/>
        <c:overlap val="100"/>
        <c:axId val="242800584"/>
        <c:axId val="2360466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11458</c:v>
                </c:pt>
                <c:pt idx="2">
                  <c:v>#N/A</c:v>
                </c:pt>
                <c:pt idx="3">
                  <c:v>#N/A</c:v>
                </c:pt>
                <c:pt idx="4">
                  <c:v>11686</c:v>
                </c:pt>
                <c:pt idx="5">
                  <c:v>#N/A</c:v>
                </c:pt>
                <c:pt idx="6">
                  <c:v>#N/A</c:v>
                </c:pt>
                <c:pt idx="7">
                  <c:v>10672</c:v>
                </c:pt>
                <c:pt idx="8">
                  <c:v>#N/A</c:v>
                </c:pt>
                <c:pt idx="9">
                  <c:v>#N/A</c:v>
                </c:pt>
                <c:pt idx="10">
                  <c:v>11263</c:v>
                </c:pt>
                <c:pt idx="11">
                  <c:v>#N/A</c:v>
                </c:pt>
                <c:pt idx="12">
                  <c:v>#N/A</c:v>
                </c:pt>
                <c:pt idx="13">
                  <c:v>11903</c:v>
                </c:pt>
                <c:pt idx="14">
                  <c:v>#N/A</c:v>
                </c:pt>
              </c:numCache>
            </c:numRef>
          </c:val>
          <c:smooth val="0"/>
          <c:extLst xmlns:c16r2="http://schemas.microsoft.com/office/drawing/2015/06/chart">
            <c:ext xmlns:c16="http://schemas.microsoft.com/office/drawing/2014/chart" uri="{C3380CC4-5D6E-409C-BE32-E72D297353CC}">
              <c16:uniqueId val="{0000000B-413B-42CA-9D17-EBFED8F2EB07}"/>
            </c:ext>
          </c:extLst>
        </c:ser>
        <c:dLbls>
          <c:showLegendKey val="0"/>
          <c:showVal val="0"/>
          <c:showCatName val="0"/>
          <c:showSerName val="0"/>
          <c:showPercent val="0"/>
          <c:showBubbleSize val="0"/>
        </c:dLbls>
        <c:marker val="1"/>
        <c:smooth val="0"/>
        <c:axId val="242800584"/>
        <c:axId val="236046632"/>
      </c:lineChart>
      <c:catAx>
        <c:axId val="2428005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36046632"/>
        <c:crosses val="autoZero"/>
        <c:auto val="1"/>
        <c:lblAlgn val="ctr"/>
        <c:lblOffset val="100"/>
        <c:tickLblSkip val="1"/>
        <c:tickMarkSkip val="1"/>
        <c:noMultiLvlLbl val="0"/>
      </c:catAx>
      <c:valAx>
        <c:axId val="236046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28005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4454</c:v>
                </c:pt>
                <c:pt idx="1">
                  <c:v>4062</c:v>
                </c:pt>
                <c:pt idx="2">
                  <c:v>3765</c:v>
                </c:pt>
              </c:numCache>
            </c:numRef>
          </c:val>
          <c:extLst xmlns:c16r2="http://schemas.microsoft.com/office/drawing/2015/06/chart">
            <c:ext xmlns:c16="http://schemas.microsoft.com/office/drawing/2014/chart" uri="{C3380CC4-5D6E-409C-BE32-E72D297353CC}">
              <c16:uniqueId val="{00000000-CD7D-4D46-A3B8-D9658D1EB9B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1169</c:v>
                </c:pt>
                <c:pt idx="1">
                  <c:v>1169</c:v>
                </c:pt>
                <c:pt idx="2">
                  <c:v>1170</c:v>
                </c:pt>
              </c:numCache>
            </c:numRef>
          </c:val>
          <c:extLst xmlns:c16r2="http://schemas.microsoft.com/office/drawing/2015/06/chart">
            <c:ext xmlns:c16="http://schemas.microsoft.com/office/drawing/2014/chart" uri="{C3380CC4-5D6E-409C-BE32-E72D297353CC}">
              <c16:uniqueId val="{00000001-CD7D-4D46-A3B8-D9658D1EB9B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4993</c:v>
                </c:pt>
                <c:pt idx="1">
                  <c:v>5124</c:v>
                </c:pt>
                <c:pt idx="2">
                  <c:v>4876</c:v>
                </c:pt>
              </c:numCache>
            </c:numRef>
          </c:val>
          <c:extLst xmlns:c16r2="http://schemas.microsoft.com/office/drawing/2015/06/chart">
            <c:ext xmlns:c16="http://schemas.microsoft.com/office/drawing/2014/chart" uri="{C3380CC4-5D6E-409C-BE32-E72D297353CC}">
              <c16:uniqueId val="{00000002-CD7D-4D46-A3B8-D9658D1EB9B6}"/>
            </c:ext>
          </c:extLst>
        </c:ser>
        <c:dLbls>
          <c:showLegendKey val="0"/>
          <c:showVal val="0"/>
          <c:showCatName val="0"/>
          <c:showSerName val="0"/>
          <c:showPercent val="0"/>
          <c:showBubbleSize val="0"/>
        </c:dLbls>
        <c:gapWidth val="120"/>
        <c:overlap val="100"/>
        <c:axId val="237559920"/>
        <c:axId val="215085672"/>
      </c:barChart>
      <c:catAx>
        <c:axId val="237559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5085672"/>
        <c:crosses val="autoZero"/>
        <c:auto val="1"/>
        <c:lblAlgn val="ctr"/>
        <c:lblOffset val="100"/>
        <c:tickLblSkip val="1"/>
        <c:tickMarkSkip val="1"/>
        <c:noMultiLvlLbl val="0"/>
      </c:catAx>
      <c:valAx>
        <c:axId val="2150856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37559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9F8F-46F8-B742-359E741CC2DC}"/>
                </c:ext>
                <c:ext xmlns:c15="http://schemas.microsoft.com/office/drawing/2012/chart" uri="{CE6537A1-D6FC-4f65-9D91-7224C49458BB}">
                  <c15:dlblFieldTable>
                    <c15:dlblFTEntry>
                      <c15:txfldGUID>{B0DB5D23-DA56-47D7-A283-3B8A1B2EFABE}</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9F8F-46F8-B742-359E741CC2DC}"/>
                </c:ext>
                <c:ext xmlns:c15="http://schemas.microsoft.com/office/drawing/2012/chart" uri="{CE6537A1-D6FC-4f65-9D91-7224C49458BB}">
                  <c15:dlblFieldTable>
                    <c15:dlblFTEntry>
                      <c15:txfldGUID>{2509568C-1376-42EB-944C-784F52F68C17}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9F8F-46F8-B742-359E741CC2DC}"/>
                </c:ext>
                <c:ext xmlns:c15="http://schemas.microsoft.com/office/drawing/2012/chart" uri="{CE6537A1-D6FC-4f65-9D91-7224C49458BB}">
                  <c15:dlblFieldTable>
                    <c15:dlblFTEntry>
                      <c15:txfldGUID>{A8E73CB2-1D65-407B-A786-3D0684E5E512}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9F8F-46F8-B742-359E741CC2DC}"/>
                </c:ext>
                <c:ext xmlns:c15="http://schemas.microsoft.com/office/drawing/2012/chart" uri="{CE6537A1-D6FC-4f65-9D91-7224C49458BB}">
                  <c15:dlblFieldTable>
                    <c15:dlblFTEntry>
                      <c15:txfldGUID>{55CA9C3E-BBEA-431D-893B-0E11F6FEB449}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9F8F-46F8-B742-359E741CC2DC}"/>
                </c:ext>
                <c:ext xmlns:c15="http://schemas.microsoft.com/office/drawing/2012/chart" uri="{CE6537A1-D6FC-4f65-9D91-7224C49458BB}">
                  <c15:dlblFieldTable>
                    <c15:dlblFTEntry>
                      <c15:txfldGUID>{756C3574-95A2-49C4-9241-210E561734CE}</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9F8F-46F8-B742-359E741CC2DC}"/>
                </c:ext>
                <c:ext xmlns:c15="http://schemas.microsoft.com/office/drawing/2012/chart" uri="{CE6537A1-D6FC-4f65-9D91-7224C49458BB}">
                  <c15:dlblFieldTable>
                    <c15:dlblFTEntry>
                      <c15:txfldGUID>{05125CDF-0276-4CEE-8C93-4541985BEA15}</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9F8F-46F8-B742-359E741CC2DC}"/>
                </c:ext>
                <c:ext xmlns:c15="http://schemas.microsoft.com/office/drawing/2012/chart" uri="{CE6537A1-D6FC-4f65-9D91-7224C49458BB}">
                  <c15:dlblFieldTable>
                    <c15:dlblFTEntry>
                      <c15:txfldGUID>{EB48281C-7451-4EEF-80D8-831B237CB109}</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9F8F-46F8-B742-359E741CC2DC}"/>
                </c:ext>
                <c:ext xmlns:c15="http://schemas.microsoft.com/office/drawing/2012/chart" uri="{CE6537A1-D6FC-4f65-9D91-7224C49458BB}">
                  <c15:dlblFieldTable>
                    <c15:dlblFTEntry>
                      <c15:txfldGUID>{F07DB9B8-429D-4BA6-A8A4-4C5F71DEBABF}</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9F8F-46F8-B742-359E741CC2DC}"/>
                </c:ext>
                <c:ext xmlns:c15="http://schemas.microsoft.com/office/drawing/2012/chart" uri="{CE6537A1-D6FC-4f65-9D91-7224C49458BB}">
                  <c15:dlblFieldTable>
                    <c15:dlblFTEntry>
                      <c15:txfldGUID>{E0B91CCE-8BE9-467F-9590-135B2BF8C21D}</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75.099999999999994</c:v>
                </c:pt>
              </c:numCache>
            </c:numRef>
          </c:xVal>
          <c:yVal>
            <c:numRef>
              <c:f>公会計指標分析・財政指標組合せ分析表!$BP$51:$DC$51</c:f>
              <c:numCache>
                <c:formatCode>#,##0.0;"▲ "#,##0.0</c:formatCode>
                <c:ptCount val="40"/>
                <c:pt idx="24">
                  <c:v>54.5</c:v>
                </c:pt>
              </c:numCache>
            </c:numRef>
          </c:yVal>
          <c:smooth val="0"/>
          <c:extLst xmlns:c16r2="http://schemas.microsoft.com/office/drawing/2015/06/chart">
            <c:ext xmlns:c16="http://schemas.microsoft.com/office/drawing/2014/chart" uri="{C3380CC4-5D6E-409C-BE32-E72D297353CC}">
              <c16:uniqueId val="{00000009-9F8F-46F8-B742-359E741CC2D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9F8F-46F8-B742-359E741CC2DC}"/>
                </c:ext>
                <c:ext xmlns:c15="http://schemas.microsoft.com/office/drawing/2012/chart" uri="{CE6537A1-D6FC-4f65-9D91-7224C49458BB}">
                  <c15:dlblFieldTable>
                    <c15:dlblFTEntry>
                      <c15:txfldGUID>{52293CA5-D72B-4B01-8BD2-15F07651D5ED}</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9F8F-46F8-B742-359E741CC2DC}"/>
                </c:ext>
                <c:ext xmlns:c15="http://schemas.microsoft.com/office/drawing/2012/chart" uri="{CE6537A1-D6FC-4f65-9D91-7224C49458BB}">
                  <c15:dlblFieldTable>
                    <c15:dlblFTEntry>
                      <c15:txfldGUID>{E31A6667-EC43-4ED5-84CE-F0D22DFCE6C4}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9F8F-46F8-B742-359E741CC2DC}"/>
                </c:ext>
                <c:ext xmlns:c15="http://schemas.microsoft.com/office/drawing/2012/chart" uri="{CE6537A1-D6FC-4f65-9D91-7224C49458BB}">
                  <c15:dlblFieldTable>
                    <c15:dlblFTEntry>
                      <c15:txfldGUID>{7C26402A-5FC1-4BDE-BF6C-6A5FA8E99CFB}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9F8F-46F8-B742-359E741CC2DC}"/>
                </c:ext>
                <c:ext xmlns:c15="http://schemas.microsoft.com/office/drawing/2012/chart" uri="{CE6537A1-D6FC-4f65-9D91-7224C49458BB}">
                  <c15:dlblFieldTable>
                    <c15:dlblFTEntry>
                      <c15:txfldGUID>{831FA716-FC50-4BF3-BDCC-993C9BCCBF6A}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9F8F-46F8-B742-359E741CC2DC}"/>
                </c:ext>
                <c:ext xmlns:c15="http://schemas.microsoft.com/office/drawing/2012/chart" uri="{CE6537A1-D6FC-4f65-9D91-7224C49458BB}">
                  <c15:dlblFieldTable>
                    <c15:dlblFTEntry>
                      <c15:txfldGUID>{4B1903B2-CE2E-47D6-B35D-11CCDF33A63D}</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9F8F-46F8-B742-359E741CC2DC}"/>
                </c:ext>
                <c:ext xmlns:c15="http://schemas.microsoft.com/office/drawing/2012/chart" uri="{CE6537A1-D6FC-4f65-9D91-7224C49458BB}">
                  <c15:dlblFieldTable>
                    <c15:dlblFTEntry>
                      <c15:txfldGUID>{8B807E1A-1EB7-4554-B990-44F5654BBCF5}</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9F8F-46F8-B742-359E741CC2DC}"/>
                </c:ext>
                <c:ext xmlns:c15="http://schemas.microsoft.com/office/drawing/2012/chart" uri="{CE6537A1-D6FC-4f65-9D91-7224C49458BB}">
                  <c15:dlblFieldTable>
                    <c15:dlblFTEntry>
                      <c15:txfldGUID>{D16BD66E-382D-4D7E-8AF1-C5104A30A60E}</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9F8F-46F8-B742-359E741CC2DC}"/>
                </c:ext>
                <c:ext xmlns:c15="http://schemas.microsoft.com/office/drawing/2012/chart" uri="{CE6537A1-D6FC-4f65-9D91-7224C49458BB}">
                  <c15:dlblFieldTable>
                    <c15:dlblFTEntry>
                      <c15:txfldGUID>{7B59D409-7FBC-4B5B-8BED-E8282ABE16FA}</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9F8F-46F8-B742-359E741CC2DC}"/>
                </c:ext>
                <c:ext xmlns:c15="http://schemas.microsoft.com/office/drawing/2012/chart" uri="{CE6537A1-D6FC-4f65-9D91-7224C49458BB}">
                  <c15:dlblFieldTable>
                    <c15:dlblFTEntry>
                      <c15:txfldGUID>{7FB46517-11E6-4B60-89E5-89728DDE1B07}</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60.4</c:v>
                </c:pt>
              </c:numCache>
            </c:numRef>
          </c:xVal>
          <c:yVal>
            <c:numRef>
              <c:f>公会計指標分析・財政指標組合せ分析表!$BP$55:$DC$55</c:f>
              <c:numCache>
                <c:formatCode>#,##0.0;"▲ "#,##0.0</c:formatCode>
                <c:ptCount val="40"/>
                <c:pt idx="24">
                  <c:v>35.299999999999997</c:v>
                </c:pt>
              </c:numCache>
            </c:numRef>
          </c:yVal>
          <c:smooth val="0"/>
          <c:extLst xmlns:c16r2="http://schemas.microsoft.com/office/drawing/2015/06/chart">
            <c:ext xmlns:c16="http://schemas.microsoft.com/office/drawing/2014/chart" uri="{C3380CC4-5D6E-409C-BE32-E72D297353CC}">
              <c16:uniqueId val="{00000013-9F8F-46F8-B742-359E741CC2DC}"/>
            </c:ext>
          </c:extLst>
        </c:ser>
        <c:dLbls>
          <c:showLegendKey val="0"/>
          <c:showVal val="1"/>
          <c:showCatName val="0"/>
          <c:showSerName val="0"/>
          <c:showPercent val="0"/>
          <c:showBubbleSize val="0"/>
        </c:dLbls>
        <c:axId val="246948616"/>
        <c:axId val="212970120"/>
      </c:scatterChart>
      <c:valAx>
        <c:axId val="246948616"/>
        <c:scaling>
          <c:orientation val="minMax"/>
          <c:max val="77"/>
          <c:min val="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2970120"/>
        <c:crosses val="autoZero"/>
        <c:crossBetween val="midCat"/>
      </c:valAx>
      <c:valAx>
        <c:axId val="212970120"/>
        <c:scaling>
          <c:orientation val="minMax"/>
          <c:max val="58"/>
          <c:min val="3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4694861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7929-4F42-AD88-6FC1430405FD}"/>
                </c:ext>
                <c:ext xmlns:c15="http://schemas.microsoft.com/office/drawing/2012/chart" uri="{CE6537A1-D6FC-4f65-9D91-7224C49458BB}">
                  <c15:dlblFieldTable>
                    <c15:dlblFTEntry>
                      <c15:txfldGUID>{4309D490-2537-41F2-BFAD-B9E01B59589C}</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7929-4F42-AD88-6FC1430405FD}"/>
                </c:ext>
                <c:ext xmlns:c15="http://schemas.microsoft.com/office/drawing/2012/chart" uri="{CE6537A1-D6FC-4f65-9D91-7224C49458BB}">
                  <c15:dlblFieldTable>
                    <c15:dlblFTEntry>
                      <c15:txfldGUID>{875F0C9E-E038-4103-AB9D-012A66CD4C42}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7929-4F42-AD88-6FC1430405FD}"/>
                </c:ext>
                <c:ext xmlns:c15="http://schemas.microsoft.com/office/drawing/2012/chart" uri="{CE6537A1-D6FC-4f65-9D91-7224C49458BB}">
                  <c15:dlblFieldTable>
                    <c15:dlblFTEntry>
                      <c15:txfldGUID>{32912A0A-9441-4595-864D-BD00C11DFFDD}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7929-4F42-AD88-6FC1430405FD}"/>
                </c:ext>
                <c:ext xmlns:c15="http://schemas.microsoft.com/office/drawing/2012/chart" uri="{CE6537A1-D6FC-4f65-9D91-7224C49458BB}">
                  <c15:dlblFieldTable>
                    <c15:dlblFTEntry>
                      <c15:txfldGUID>{B0A15527-6C28-44FB-96FF-DE1CFF0066F1}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7929-4F42-AD88-6FC1430405FD}"/>
                </c:ext>
                <c:ext xmlns:c15="http://schemas.microsoft.com/office/drawing/2012/chart" uri="{CE6537A1-D6FC-4f65-9D91-7224C49458BB}">
                  <c15:dlblFieldTable>
                    <c15:dlblFTEntry>
                      <c15:txfldGUID>{AF8B3B9F-84E8-4602-BE97-5495720AB411}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7929-4F42-AD88-6FC1430405FD}"/>
                </c:ext>
                <c:ext xmlns:c15="http://schemas.microsoft.com/office/drawing/2012/chart" uri="{CE6537A1-D6FC-4f65-9D91-7224C49458BB}">
                  <c15:dlblFieldTable>
                    <c15:dlblFTEntry>
                      <c15:txfldGUID>{0A7A5A21-989A-4D06-8A54-37706F009B92}</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7929-4F42-AD88-6FC1430405FD}"/>
                </c:ext>
                <c:ext xmlns:c15="http://schemas.microsoft.com/office/drawing/2012/chart" uri="{CE6537A1-D6FC-4f65-9D91-7224C49458BB}">
                  <c15:dlblFieldTable>
                    <c15:dlblFTEntry>
                      <c15:txfldGUID>{7F722395-63E1-4294-9202-9CEB40B2700B}</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7929-4F42-AD88-6FC1430405FD}"/>
                </c:ext>
                <c:ext xmlns:c15="http://schemas.microsoft.com/office/drawing/2012/chart" uri="{CE6537A1-D6FC-4f65-9D91-7224C49458BB}">
                  <c15:dlblFieldTable>
                    <c15:dlblFTEntry>
                      <c15:txfldGUID>{81D65808-CBAE-4399-B401-C0489DB81B4B}</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7929-4F42-AD88-6FC1430405FD}"/>
                </c:ext>
                <c:ext xmlns:c15="http://schemas.microsoft.com/office/drawing/2012/chart" uri="{CE6537A1-D6FC-4f65-9D91-7224C49458BB}">
                  <c15:dlblFieldTable>
                    <c15:dlblFTEntry>
                      <c15:txfldGUID>{65264B35-3B7B-42E8-9FAF-FE301D4A7AD3}</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8.1999999999999993</c:v>
                </c:pt>
                <c:pt idx="8">
                  <c:v>7.2</c:v>
                </c:pt>
                <c:pt idx="16">
                  <c:v>6.2</c:v>
                </c:pt>
                <c:pt idx="24">
                  <c:v>5.6</c:v>
                </c:pt>
                <c:pt idx="32">
                  <c:v>5.6</c:v>
                </c:pt>
              </c:numCache>
            </c:numRef>
          </c:xVal>
          <c:yVal>
            <c:numRef>
              <c:f>公会計指標分析・財政指標組合せ分析表!$BP$73:$DC$73</c:f>
              <c:numCache>
                <c:formatCode>#,##0.0;"▲ "#,##0.0</c:formatCode>
                <c:ptCount val="40"/>
                <c:pt idx="0">
                  <c:v>53.4</c:v>
                </c:pt>
                <c:pt idx="8">
                  <c:v>55.6</c:v>
                </c:pt>
                <c:pt idx="16">
                  <c:v>50.5</c:v>
                </c:pt>
                <c:pt idx="24">
                  <c:v>54.5</c:v>
                </c:pt>
                <c:pt idx="32">
                  <c:v>58.9</c:v>
                </c:pt>
              </c:numCache>
            </c:numRef>
          </c:yVal>
          <c:smooth val="0"/>
          <c:extLst xmlns:c16r2="http://schemas.microsoft.com/office/drawing/2015/06/chart">
            <c:ext xmlns:c16="http://schemas.microsoft.com/office/drawing/2014/chart" uri="{C3380CC4-5D6E-409C-BE32-E72D297353CC}">
              <c16:uniqueId val="{00000009-7929-4F42-AD88-6FC1430405FD}"/>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929-4F42-AD88-6FC1430405FD}"/>
                </c:ext>
                <c:ext xmlns:c15="http://schemas.microsoft.com/office/drawing/2012/chart" uri="{CE6537A1-D6FC-4f65-9D91-7224C49458BB}">
                  <c15:dlblFieldTable>
                    <c15:dlblFTEntry>
                      <c15:txfldGUID>{BC044EB2-3D65-4233-9CEC-F64742967A85}</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7929-4F42-AD88-6FC1430405FD}"/>
                </c:ext>
                <c:ext xmlns:c15="http://schemas.microsoft.com/office/drawing/2012/chart" uri="{CE6537A1-D6FC-4f65-9D91-7224C49458BB}">
                  <c15:dlblFieldTable>
                    <c15:dlblFTEntry>
                      <c15:txfldGUID>{7E4FE777-C017-46C5-A951-C752E7EA411D}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7929-4F42-AD88-6FC1430405FD}"/>
                </c:ext>
                <c:ext xmlns:c15="http://schemas.microsoft.com/office/drawing/2012/chart" uri="{CE6537A1-D6FC-4f65-9D91-7224C49458BB}">
                  <c15:dlblFieldTable>
                    <c15:dlblFTEntry>
                      <c15:txfldGUID>{B12C7CC8-C9BC-4E54-93C2-AAFC63FE941B}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7929-4F42-AD88-6FC1430405FD}"/>
                </c:ext>
                <c:ext xmlns:c15="http://schemas.microsoft.com/office/drawing/2012/chart" uri="{CE6537A1-D6FC-4f65-9D91-7224C49458BB}">
                  <c15:dlblFieldTable>
                    <c15:dlblFTEntry>
                      <c15:txfldGUID>{DAE985FA-A6DF-453A-AC2C-04BEA17413FA}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7929-4F42-AD88-6FC1430405FD}"/>
                </c:ext>
                <c:ext xmlns:c15="http://schemas.microsoft.com/office/drawing/2012/chart" uri="{CE6537A1-D6FC-4f65-9D91-7224C49458BB}">
                  <c15:dlblFieldTable>
                    <c15:dlblFTEntry>
                      <c15:txfldGUID>{30A964DD-FEBF-4CE1-86A1-8603D1F40265}</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7929-4F42-AD88-6FC1430405FD}"/>
                </c:ext>
                <c:ext xmlns:c15="http://schemas.microsoft.com/office/drawing/2012/chart" uri="{CE6537A1-D6FC-4f65-9D91-7224C49458BB}">
                  <c15:dlblFieldTable>
                    <c15:dlblFTEntry>
                      <c15:txfldGUID>{9AAA3575-65F3-44FF-AB71-271C4841C5A2}</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7929-4F42-AD88-6FC1430405FD}"/>
                </c:ext>
                <c:ext xmlns:c15="http://schemas.microsoft.com/office/drawing/2012/chart" uri="{CE6537A1-D6FC-4f65-9D91-7224C49458BB}">
                  <c15:dlblFieldTable>
                    <c15:dlblFTEntry>
                      <c15:txfldGUID>{32FF7FA7-DD1F-4411-9C9A-5655CDD671CB}</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7929-4F42-AD88-6FC1430405FD}"/>
                </c:ext>
                <c:ext xmlns:c15="http://schemas.microsoft.com/office/drawing/2012/chart" uri="{CE6537A1-D6FC-4f65-9D91-7224C49458BB}">
                  <c15:dlblFieldTable>
                    <c15:dlblFTEntry>
                      <c15:txfldGUID>{98201693-5FD6-4AE3-9A36-452E9C89464C}</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7929-4F42-AD88-6FC1430405FD}"/>
                </c:ext>
                <c:ext xmlns:c15="http://schemas.microsoft.com/office/drawing/2012/chart" uri="{CE6537A1-D6FC-4f65-9D91-7224C49458BB}">
                  <c15:dlblFieldTable>
                    <c15:dlblFTEntry>
                      <c15:txfldGUID>{948B4202-5C50-4BC0-B2B0-2C6973A9F4E5}</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c:v>
                </c:pt>
                <c:pt idx="8">
                  <c:v>8.8000000000000007</c:v>
                </c:pt>
                <c:pt idx="16">
                  <c:v>7.8</c:v>
                </c:pt>
                <c:pt idx="24">
                  <c:v>6.9</c:v>
                </c:pt>
                <c:pt idx="32">
                  <c:v>6.6</c:v>
                </c:pt>
              </c:numCache>
            </c:numRef>
          </c:xVal>
          <c:yVal>
            <c:numRef>
              <c:f>公会計指標分析・財政指標組合せ分析表!$BP$77:$DC$77</c:f>
              <c:numCache>
                <c:formatCode>#,##0.0;"▲ "#,##0.0</c:formatCode>
                <c:ptCount val="40"/>
                <c:pt idx="0">
                  <c:v>50.3</c:v>
                </c:pt>
                <c:pt idx="8">
                  <c:v>45.9</c:v>
                </c:pt>
                <c:pt idx="16">
                  <c:v>37.299999999999997</c:v>
                </c:pt>
                <c:pt idx="24">
                  <c:v>35.299999999999997</c:v>
                </c:pt>
                <c:pt idx="32">
                  <c:v>31.9</c:v>
                </c:pt>
              </c:numCache>
            </c:numRef>
          </c:yVal>
          <c:smooth val="0"/>
          <c:extLst xmlns:c16r2="http://schemas.microsoft.com/office/drawing/2015/06/chart">
            <c:ext xmlns:c16="http://schemas.microsoft.com/office/drawing/2014/chart" uri="{C3380CC4-5D6E-409C-BE32-E72D297353CC}">
              <c16:uniqueId val="{00000013-7929-4F42-AD88-6FC1430405FD}"/>
            </c:ext>
          </c:extLst>
        </c:ser>
        <c:dLbls>
          <c:showLegendKey val="0"/>
          <c:showVal val="1"/>
          <c:showCatName val="0"/>
          <c:showSerName val="0"/>
          <c:showPercent val="0"/>
          <c:showBubbleSize val="0"/>
        </c:dLbls>
        <c:axId val="212970904"/>
        <c:axId val="212971296"/>
      </c:scatterChart>
      <c:valAx>
        <c:axId val="212970904"/>
        <c:scaling>
          <c:orientation val="minMax"/>
          <c:max val="10"/>
          <c:min val="5.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212971296"/>
        <c:crosses val="autoZero"/>
        <c:crossBetween val="midCat"/>
      </c:valAx>
      <c:valAx>
        <c:axId val="212971296"/>
        <c:scaling>
          <c:orientation val="minMax"/>
          <c:max val="64"/>
          <c:min val="2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212970904"/>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年度における実質公債費比率の分子は１，</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２０５</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百万円となっている。元利償還金等(A)においては、</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学校教育施設等整備事業債や地方道路等整備事業債</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などの償還終了があるものの、合併特例事業債や臨時財政対策債の増により、元利償還金</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が１１１百万円の増加</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ほか、</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分流式下水道に要する経費などで下水道事業に係る繰入金が増となるため、全体で増額となった。元利償還金等から控除する算入公債費等(B)においては、合併特例事業債や臨時財政対策債など交付税措置の割合が高い地方債を活用したため、算入公債費等が増となっている。これらの理由により、実質公債費比率の分子は前年度より</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７８</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っている。今後、緊急度や住民ニーズを的確に捉えた事業の選択と集中を徹底し、地方債残高に注視しながら公債費と新規発行額の均衡を図りつつ、交付税措置のある市債を計画的に活用して適正な財政運営に努めていく。</a:t>
          </a:r>
          <a:endParaRPr lang="ja-JP" altLang="ja-JP" sz="1100" b="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年度における将来負担比率の分子は１１，</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９０３</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百万円となっている。将来負担額(A)においては、合併特例事業債や</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緊急防災・減災事業債</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の発行による地方債の現在高の増により</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２，６８８</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百万円の増となっている。一方、将来負担額から控除する充当可能財源等(B)においては、合併特例事業債や臨時財政対策債など交付税措置の割合が高い地方債を活用したため、基準財政需要額算入見込額は</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１，９４２</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百万円の増となっているが、</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庁舎整備基金等</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を取崩したことから、全体では</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２，０４９</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百万円の増に留まった。これらの理由により、将来負担比率の分子は前年度より</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６４０</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の増となっている。地方債への過度な依存は避けなければならないことから、緊急度や住民ニーズを的確に捉えた事業の選択と集中を徹底し、交付税措置のある市債の計画的な活用を図りながら、適正な財政運営に努めていく。</a:t>
          </a:r>
          <a:endParaRPr lang="ja-JP" altLang="ja-JP" sz="1400" b="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栃木県日光市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・基金への積立は預金利子程度に留まった一方、</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庁舎整備事業</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に伴い「</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庁舎整備基金</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を</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１．４億円取崩したこと、</a:t>
          </a:r>
          <a:r>
            <a:rPr kumimoji="1" lang="ja-JP"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「合併振興基金」</a:t>
          </a:r>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から</a:t>
          </a:r>
          <a:r>
            <a:rPr kumimoji="1" lang="ja-JP"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公共施設マネジメント計画</a:t>
          </a:r>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に基づく公共</a:t>
          </a:r>
          <a:r>
            <a:rPr kumimoji="1" lang="ja-JP"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施設の</a:t>
          </a:r>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統廃合や</a:t>
          </a:r>
          <a:r>
            <a:rPr kumimoji="1" lang="ja-JP"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rPr>
            <a:t>長寿命化事業のため</a:t>
          </a:r>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１．１億円取崩したこと、</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普通交付税における合併算定替の縮減の影響等により</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財政調整金</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を</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３億円</a:t>
          </a:r>
          <a:r>
            <a:rPr lang="ja-JP" altLang="ja-JP"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取崩し</a:t>
          </a:r>
          <a:r>
            <a:rPr lang="ja-JP" altLang="en-US" sz="1300" b="0" i="0" baseline="0">
              <a:solidFill>
                <a:sysClr val="windowText" lastClr="000000"/>
              </a:solidFill>
              <a:effectLst/>
              <a:latin typeface="ＭＳ ゴシック" panose="020B0609070205080204" pitchFamily="49" charset="-128"/>
              <a:ea typeface="ＭＳ ゴシック" panose="020B0609070205080204" pitchFamily="49" charset="-128"/>
              <a:cs typeface="+mn-cs"/>
            </a:rPr>
            <a:t>たことにより、基金全体としては５．５億円の減となった。</a:t>
          </a:r>
          <a:endParaRPr lang="ja-JP" altLang="ja-JP" sz="1300" b="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・普通交付税の合併算定替による特例措置の適用期限終了や公共施設マネジメント計画に基づく公共施設の統廃合や長寿命化事業の推進のため、基金の活用を図っていく必要がある。</a:t>
          </a:r>
          <a:endParaRPr kumimoji="1"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・合併振興基金：市民の連帯の強化、地域振興並びに公共施設の適正配置及び長寿命化に関する事業の推進</a:t>
          </a:r>
          <a:endParaRPr kumimoji="1"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・庁舎整備基金：庁舎の整備に要する経費に関すること。</a:t>
          </a:r>
          <a:endParaRPr kumimoji="1"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・地域医療整備基金：市内における産科又は小児科の医療施設又は医療設備の整備等、地域における医療体制の充実を図るために実施する事業</a:t>
          </a:r>
          <a:endParaRPr kumimoji="1"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・三日月福祉基金：福祉施策の推進に資する事業</a:t>
          </a:r>
          <a:endParaRPr kumimoji="1"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・ふるさと日光応援基金：ふるさとの振興のための事業</a:t>
          </a:r>
          <a:endParaRPr kumimoji="1"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・合併振興基金：公共施設マネジメント計画に基づく公共施設の統廃合や長寿命化事業のため１．１億円取崩したことによる減少</a:t>
          </a:r>
          <a:endParaRPr kumimoji="1"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・庁舎整備基金：庁舎整備事業に伴い１．４億円取崩したことによる減少</a:t>
          </a:r>
          <a:endParaRPr kumimoji="1"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・合併振興基金：公共施設マネジメント計画に基づく公共施設の統廃合や長寿命化事業の推進を図るため減少が見込まれる。</a:t>
          </a:r>
        </a:p>
        <a:p>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・庁舎整備基金：平成３０年度にピークを迎える本庁舎整備事業に伴い減少が見込まれる。</a:t>
          </a:r>
          <a:endParaRPr kumimoji="1"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普通交付税における合併算定替の縮減の影響等により</a:t>
          </a: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財政調整金</a:t>
          </a: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a:t>
          </a:r>
          <a:r>
            <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を</a:t>
          </a: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３億円</a:t>
          </a:r>
          <a:r>
            <a:rPr kumimoji="0" lang="ja-JP" altLang="ja-JP"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取崩し</a:t>
          </a: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た。</a:t>
          </a:r>
          <a:endParaRPr kumimoji="1"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・財政健全化計画により、毎年の取崩額が１０億円を超えないこととしている。</a:t>
          </a:r>
          <a:endParaRPr kumimoji="1"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・預金利子を積立てたことによる増額。</a:t>
          </a:r>
          <a:endParaRPr kumimoji="1"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0" lang="ja-JP" altLang="en-US" sz="1300" b="0" i="0" u="none" strike="noStrike" kern="0" cap="none" spc="0" normalizeH="0" baseline="0" noProof="0">
              <a:ln>
                <a:noFill/>
              </a:ln>
              <a:solidFill>
                <a:sysClr val="windowText" lastClr="000000"/>
              </a:solidFill>
              <a:effectLst/>
              <a:uLnTx/>
              <a:uFillTx/>
              <a:latin typeface="ＭＳ ゴシック" panose="020B0609070205080204" pitchFamily="49" charset="-128"/>
              <a:ea typeface="ＭＳ ゴシック" panose="020B0609070205080204" pitchFamily="49" charset="-128"/>
              <a:cs typeface="+mn-cs"/>
            </a:rPr>
            <a:t>大型施設整備の財源として合併特例事業債の発行が多額なことから、公債費はしばらく高止まりが想定されるため、これに備えて積立てを行ってきたが、平成３５年度に庁舎整備事業を含む地方債償還のピークを迎えることから、減債基金の活用を図っていく必要がある。</a:t>
          </a:r>
          <a:endParaRPr kumimoji="1" lang="en-US" altLang="ja-JP" sz="1300" b="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83,761
82,951
1,449.83
46,486,216
44,856,632
1,527,599
24,506,596
58,417,383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年度決算における有形固定資産減価償却率は</a:t>
          </a:r>
          <a:r>
            <a:rPr kumimoji="1" lang="en-US" altLang="ja-JP" sz="1100">
              <a:latin typeface="ＭＳ Ｐゴシック" panose="020B0600070205080204" pitchFamily="50" charset="-128"/>
              <a:ea typeface="ＭＳ Ｐゴシック" panose="020B0600070205080204" pitchFamily="50" charset="-128"/>
            </a:rPr>
            <a:t>72.8</a:t>
          </a:r>
          <a:r>
            <a:rPr kumimoji="1" lang="ja-JP" altLang="en-US" sz="1100">
              <a:latin typeface="ＭＳ Ｐゴシック" panose="020B0600070205080204" pitchFamily="50" charset="-128"/>
              <a:ea typeface="ＭＳ Ｐゴシック" panose="020B0600070205080204" pitchFamily="50" charset="-128"/>
            </a:rPr>
            <a:t>％であり、日光地域や藤原地域の行政センターを建て替えたことなどにより、前年度比△</a:t>
          </a:r>
          <a:r>
            <a:rPr kumimoji="1" lang="en-US" altLang="ja-JP" sz="1100">
              <a:latin typeface="ＭＳ Ｐゴシック" panose="020B0600070205080204" pitchFamily="50" charset="-128"/>
              <a:ea typeface="ＭＳ Ｐゴシック" panose="020B0600070205080204" pitchFamily="50" charset="-128"/>
            </a:rPr>
            <a:t>2.3</a:t>
          </a:r>
          <a:r>
            <a:rPr kumimoji="1" lang="ja-JP" altLang="en-US" sz="1100">
              <a:latin typeface="ＭＳ Ｐゴシック" panose="020B0600070205080204" pitchFamily="50" charset="-128"/>
              <a:ea typeface="ＭＳ Ｐゴシック" panose="020B0600070205080204" pitchFamily="50" charset="-128"/>
            </a:rPr>
            <a:t>ポイント改善した。一方で、類似団体平均と比べると</a:t>
          </a:r>
          <a:r>
            <a:rPr kumimoji="1" lang="en-US" altLang="ja-JP" sz="1100">
              <a:latin typeface="ＭＳ Ｐゴシック" panose="020B0600070205080204" pitchFamily="50" charset="-128"/>
              <a:ea typeface="ＭＳ Ｐゴシック" panose="020B0600070205080204" pitchFamily="50" charset="-128"/>
            </a:rPr>
            <a:t>12</a:t>
          </a:r>
          <a:r>
            <a:rPr kumimoji="1" lang="ja-JP" altLang="en-US" sz="1100">
              <a:latin typeface="ＭＳ Ｐゴシック" panose="020B0600070205080204" pitchFamily="50" charset="-128"/>
              <a:ea typeface="ＭＳ Ｐゴシック" panose="020B0600070205080204" pitchFamily="50" charset="-128"/>
            </a:rPr>
            <a:t>ポイント高く、日光市の所有する施設の老朽化が著しいことを示している。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16782</xdr:rowOff>
    </xdr:from>
    <xdr:to>
      <xdr:col>23</xdr:col>
      <xdr:colOff>85090</xdr:colOff>
      <xdr:row>34</xdr:row>
      <xdr:rowOff>39279</xdr:rowOff>
    </xdr:to>
    <xdr:cxnSp macro="">
      <xdr:nvCxnSpPr>
        <xdr:cNvPr id="66" name="直線コネクタ 65"/>
        <xdr:cNvCxnSpPr/>
      </xdr:nvCxnSpPr>
      <xdr:spPr>
        <a:xfrm flipV="1">
          <a:off x="4760595" y="5246007"/>
          <a:ext cx="1270" cy="1394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43106</xdr:rowOff>
    </xdr:from>
    <xdr:ext cx="405111" cy="259045"/>
    <xdr:sp macro="" textlink="">
      <xdr:nvSpPr>
        <xdr:cNvPr id="67" name="有形固定資産減価償却率最小値テキスト"/>
        <xdr:cNvSpPr txBox="1"/>
      </xdr:nvSpPr>
      <xdr:spPr>
        <a:xfrm>
          <a:off x="4813300" y="664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39279</xdr:rowOff>
    </xdr:from>
    <xdr:to>
      <xdr:col>23</xdr:col>
      <xdr:colOff>174625</xdr:colOff>
      <xdr:row>34</xdr:row>
      <xdr:rowOff>39279</xdr:rowOff>
    </xdr:to>
    <xdr:cxnSp macro="">
      <xdr:nvCxnSpPr>
        <xdr:cNvPr id="68" name="直線コネクタ 67"/>
        <xdr:cNvCxnSpPr/>
      </xdr:nvCxnSpPr>
      <xdr:spPr>
        <a:xfrm>
          <a:off x="4673600" y="6640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134909</xdr:rowOff>
    </xdr:from>
    <xdr:ext cx="405111" cy="259045"/>
    <xdr:sp macro="" textlink="">
      <xdr:nvSpPr>
        <xdr:cNvPr id="69" name="有形固定資産減価償却率最大値テキスト"/>
        <xdr:cNvSpPr txBox="1"/>
      </xdr:nvSpPr>
      <xdr:spPr>
        <a:xfrm>
          <a:off x="4813300" y="50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16782</xdr:rowOff>
    </xdr:from>
    <xdr:to>
      <xdr:col>23</xdr:col>
      <xdr:colOff>174625</xdr:colOff>
      <xdr:row>26</xdr:row>
      <xdr:rowOff>16782</xdr:rowOff>
    </xdr:to>
    <xdr:cxnSp macro="">
      <xdr:nvCxnSpPr>
        <xdr:cNvPr id="70" name="直線コネクタ 69"/>
        <xdr:cNvCxnSpPr/>
      </xdr:nvCxnSpPr>
      <xdr:spPr>
        <a:xfrm>
          <a:off x="4673600" y="5246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37663</xdr:rowOff>
    </xdr:from>
    <xdr:ext cx="405111" cy="259045"/>
    <xdr:sp macro="" textlink="">
      <xdr:nvSpPr>
        <xdr:cNvPr id="71" name="有形固定資産減価償却率平均値テキスト"/>
        <xdr:cNvSpPr txBox="1"/>
      </xdr:nvSpPr>
      <xdr:spPr>
        <a:xfrm>
          <a:off x="4813300" y="5781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59236</xdr:rowOff>
    </xdr:from>
    <xdr:to>
      <xdr:col>23</xdr:col>
      <xdr:colOff>136525</xdr:colOff>
      <xdr:row>29</xdr:row>
      <xdr:rowOff>160836</xdr:rowOff>
    </xdr:to>
    <xdr:sp macro="" textlink="">
      <xdr:nvSpPr>
        <xdr:cNvPr id="72" name="フローチャート: 判断 71"/>
        <xdr:cNvSpPr/>
      </xdr:nvSpPr>
      <xdr:spPr>
        <a:xfrm>
          <a:off x="4711700" y="580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71574</xdr:rowOff>
    </xdr:from>
    <xdr:to>
      <xdr:col>19</xdr:col>
      <xdr:colOff>187325</xdr:colOff>
      <xdr:row>30</xdr:row>
      <xdr:rowOff>1724</xdr:rowOff>
    </xdr:to>
    <xdr:sp macro="" textlink="">
      <xdr:nvSpPr>
        <xdr:cNvPr id="73" name="フローチャート: 判断 72"/>
        <xdr:cNvSpPr/>
      </xdr:nvSpPr>
      <xdr:spPr>
        <a:xfrm>
          <a:off x="4000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60506</xdr:rowOff>
    </xdr:from>
    <xdr:to>
      <xdr:col>15</xdr:col>
      <xdr:colOff>187325</xdr:colOff>
      <xdr:row>30</xdr:row>
      <xdr:rowOff>162106</xdr:rowOff>
    </xdr:to>
    <xdr:sp macro="" textlink="">
      <xdr:nvSpPr>
        <xdr:cNvPr id="74" name="フローチャート: 判断 73"/>
        <xdr:cNvSpPr/>
      </xdr:nvSpPr>
      <xdr:spPr>
        <a:xfrm>
          <a:off x="3238500" y="597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132533</xdr:rowOff>
    </xdr:from>
    <xdr:to>
      <xdr:col>19</xdr:col>
      <xdr:colOff>187325</xdr:colOff>
      <xdr:row>27</xdr:row>
      <xdr:rowOff>62683</xdr:rowOff>
    </xdr:to>
    <xdr:sp macro="" textlink="">
      <xdr:nvSpPr>
        <xdr:cNvPr id="80" name="楕円 79"/>
        <xdr:cNvSpPr/>
      </xdr:nvSpPr>
      <xdr:spPr>
        <a:xfrm>
          <a:off x="4000500" y="536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164301</xdr:rowOff>
    </xdr:from>
    <xdr:ext cx="405111" cy="259045"/>
    <xdr:sp macro="" textlink="">
      <xdr:nvSpPr>
        <xdr:cNvPr id="81" name="n_1aveValue有形固定資産減価償却率"/>
        <xdr:cNvSpPr txBox="1"/>
      </xdr:nvSpPr>
      <xdr:spPr>
        <a:xfrm>
          <a:off x="3836044" y="5907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7183</xdr:rowOff>
    </xdr:from>
    <xdr:ext cx="405111" cy="259045"/>
    <xdr:sp macro="" textlink="">
      <xdr:nvSpPr>
        <xdr:cNvPr id="82" name="n_2aveValue有形固定資産減価償却率"/>
        <xdr:cNvSpPr txBox="1"/>
      </xdr:nvSpPr>
      <xdr:spPr>
        <a:xfrm>
          <a:off x="3086744" y="5750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79210</xdr:rowOff>
    </xdr:from>
    <xdr:ext cx="405111" cy="259045"/>
    <xdr:sp macro="" textlink="">
      <xdr:nvSpPr>
        <xdr:cNvPr id="83" name="n_1mainValue有形固定資産減価償却率"/>
        <xdr:cNvSpPr txBox="1"/>
      </xdr:nvSpPr>
      <xdr:spPr>
        <a:xfrm>
          <a:off x="3836044" y="5136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5" name="正方形/長方形 84"/>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6" name="正方形/長方形 85"/>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89" name="正方形/長方形 88"/>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0" name="正方形/長方形 89"/>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1" name="正方形/長方形 90"/>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2" name="正方形/長方形 91"/>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3" name="正方形/長方形 9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4" name="正方形/長方形 9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5" name="正方形/長方形 9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6" name="テキスト ボックス 9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資金収支計算書における業務活動収支の黒字分を全て債務の償還に充当したとして</a:t>
          </a:r>
          <a:r>
            <a:rPr kumimoji="1" lang="en-US" altLang="ja-JP" sz="1100">
              <a:latin typeface="ＭＳ Ｐゴシック" panose="020B0600070205080204" pitchFamily="50" charset="-128"/>
              <a:ea typeface="ＭＳ Ｐゴシック" panose="020B0600070205080204" pitchFamily="50" charset="-128"/>
            </a:rPr>
            <a:t>10.5</a:t>
          </a:r>
          <a:r>
            <a:rPr kumimoji="1" lang="ja-JP" altLang="en-US" sz="1100">
              <a:latin typeface="ＭＳ Ｐゴシック" panose="020B0600070205080204" pitchFamily="50" charset="-128"/>
              <a:ea typeface="ＭＳ Ｐゴシック" panose="020B0600070205080204" pitchFamily="50" charset="-128"/>
            </a:rPr>
            <a:t>年かかることを示し、類似団体平均と比較して約</a:t>
          </a:r>
          <a:r>
            <a:rPr kumimoji="1" lang="en-US" altLang="ja-JP" sz="1100">
              <a:latin typeface="ＭＳ Ｐゴシック" panose="020B0600070205080204" pitchFamily="50" charset="-128"/>
              <a:ea typeface="ＭＳ Ｐゴシック" panose="020B0600070205080204" pitchFamily="50" charset="-128"/>
            </a:rPr>
            <a:t>1.5</a:t>
          </a:r>
          <a:r>
            <a:rPr kumimoji="1" lang="ja-JP" altLang="en-US" sz="1100">
              <a:latin typeface="ＭＳ Ｐゴシック" panose="020B0600070205080204" pitchFamily="50" charset="-128"/>
              <a:ea typeface="ＭＳ Ｐゴシック" panose="020B0600070205080204" pitchFamily="50" charset="-128"/>
            </a:rPr>
            <a:t>倍（＋</a:t>
          </a:r>
          <a:r>
            <a:rPr kumimoji="1" lang="en-US" altLang="ja-JP" sz="1100">
              <a:latin typeface="ＭＳ Ｐゴシック" panose="020B0600070205080204" pitchFamily="50" charset="-128"/>
              <a:ea typeface="ＭＳ Ｐゴシック" panose="020B0600070205080204" pitchFamily="50" charset="-128"/>
            </a:rPr>
            <a:t>3.7</a:t>
          </a:r>
          <a:r>
            <a:rPr kumimoji="1" lang="ja-JP" altLang="en-US" sz="1100">
              <a:latin typeface="ＭＳ Ｐゴシック" panose="020B0600070205080204" pitchFamily="50" charset="-128"/>
              <a:ea typeface="ＭＳ Ｐゴシック" panose="020B0600070205080204" pitchFamily="50" charset="-128"/>
            </a:rPr>
            <a:t>年）ほど多い。これは、合併特例債や臨時財政対策債などの発行により地方債残高が増加した一方で、</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本庁舎整備事業の増などによ</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単年度収支の黒字額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や、財政調整基金の取り崩しによる地方債償還に充てられる基金残高が減少したことによるものである。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7" name="テキスト ボックス 96"/>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8" name="直線コネクタ 97"/>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99" name="直線コネクタ 98"/>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0" name="テキスト ボックス 99"/>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1" name="直線コネクタ 100"/>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2" name="テキスト ボックス 101"/>
        <xdr:cNvSpPr txBox="1"/>
      </xdr:nvSpPr>
      <xdr:spPr>
        <a:xfrm>
          <a:off x="10931403" y="640134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3" name="直線コネクタ 102"/>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4" name="テキスト ボックス 103"/>
        <xdr:cNvSpPr txBox="1"/>
      </xdr:nvSpPr>
      <xdr:spPr>
        <a:xfrm>
          <a:off x="10931403" y="6092913"/>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5" name="直線コネクタ 104"/>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6" name="テキスト ボックス 105"/>
        <xdr:cNvSpPr txBox="1"/>
      </xdr:nvSpPr>
      <xdr:spPr>
        <a:xfrm>
          <a:off x="10931403" y="5784485"/>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7" name="直線コネクタ 106"/>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27</xdr:row>
      <xdr:rowOff>75381</xdr:rowOff>
    </xdr:from>
    <xdr:ext cx="359394" cy="225703"/>
    <xdr:sp macro="" textlink="">
      <xdr:nvSpPr>
        <xdr:cNvPr id="108" name="テキスト ボックス 107"/>
        <xdr:cNvSpPr txBox="1"/>
      </xdr:nvSpPr>
      <xdr:spPr>
        <a:xfrm>
          <a:off x="10880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09" name="直線コネクタ 108"/>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0" name="テキスト ボックス 109"/>
        <xdr:cNvSpPr txBox="1"/>
      </xdr:nvSpPr>
      <xdr:spPr>
        <a:xfrm>
          <a:off x="10880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1" name="直線コネクタ 11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2" name="テキスト ボックス 11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35</xdr:row>
      <xdr:rowOff>31297</xdr:rowOff>
    </xdr:to>
    <xdr:cxnSp macro="">
      <xdr:nvCxnSpPr>
        <xdr:cNvPr id="114" name="直線コネクタ 113"/>
        <xdr:cNvCxnSpPr/>
      </xdr:nvCxnSpPr>
      <xdr:spPr>
        <a:xfrm flipV="1">
          <a:off x="14793595" y="5384800"/>
          <a:ext cx="1269" cy="1418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5" name="債務償還可能年数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6" name="直線コネクタ 115"/>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405111" cy="259045"/>
    <xdr:sp macro="" textlink="">
      <xdr:nvSpPr>
        <xdr:cNvPr id="117" name="債務償還可能年数最大値テキスト"/>
        <xdr:cNvSpPr txBox="1"/>
      </xdr:nvSpPr>
      <xdr:spPr>
        <a:xfrm>
          <a:off x="14846300" y="516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18" name="直線コネクタ 117"/>
        <xdr:cNvCxnSpPr/>
      </xdr:nvCxnSpPr>
      <xdr:spPr>
        <a:xfrm>
          <a:off x="14706600" y="538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117069</xdr:rowOff>
    </xdr:from>
    <xdr:ext cx="340478" cy="259045"/>
    <xdr:sp macro="" textlink="">
      <xdr:nvSpPr>
        <xdr:cNvPr id="119" name="債務償還可能年数平均値テキスト"/>
        <xdr:cNvSpPr txBox="1"/>
      </xdr:nvSpPr>
      <xdr:spPr>
        <a:xfrm>
          <a:off x="14846300" y="6032094"/>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138642</xdr:rowOff>
    </xdr:from>
    <xdr:to>
      <xdr:col>76</xdr:col>
      <xdr:colOff>73025</xdr:colOff>
      <xdr:row>31</xdr:row>
      <xdr:rowOff>68792</xdr:rowOff>
    </xdr:to>
    <xdr:sp macro="" textlink="">
      <xdr:nvSpPr>
        <xdr:cNvPr id="120" name="フローチャート: 判断 119"/>
        <xdr:cNvSpPr/>
      </xdr:nvSpPr>
      <xdr:spPr>
        <a:xfrm>
          <a:off x="14744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101147</xdr:rowOff>
    </xdr:from>
    <xdr:to>
      <xdr:col>76</xdr:col>
      <xdr:colOff>73025</xdr:colOff>
      <xdr:row>29</xdr:row>
      <xdr:rowOff>31297</xdr:rowOff>
    </xdr:to>
    <xdr:sp macro="" textlink="">
      <xdr:nvSpPr>
        <xdr:cNvPr id="126" name="楕円 125"/>
        <xdr:cNvSpPr/>
      </xdr:nvSpPr>
      <xdr:spPr>
        <a:xfrm>
          <a:off x="14744700" y="567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124024</xdr:rowOff>
    </xdr:from>
    <xdr:ext cx="405111" cy="259045"/>
    <xdr:sp macro="" textlink="">
      <xdr:nvSpPr>
        <xdr:cNvPr id="127" name="債務償還可能年数該当値テキスト"/>
        <xdr:cNvSpPr txBox="1"/>
      </xdr:nvSpPr>
      <xdr:spPr>
        <a:xfrm>
          <a:off x="14846300" y="5524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83,761
82,951
1,449.83
46,486,216
44,856,632
1,527,599
24,506,596
58,417,383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89263</xdr:rowOff>
    </xdr:to>
    <xdr:cxnSp macro="">
      <xdr:nvCxnSpPr>
        <xdr:cNvPr id="57" name="直線コネクタ 56"/>
        <xdr:cNvCxnSpPr/>
      </xdr:nvCxnSpPr>
      <xdr:spPr>
        <a:xfrm flipV="1">
          <a:off x="4634865" y="5660572"/>
          <a:ext cx="0" cy="1629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93090</xdr:rowOff>
    </xdr:from>
    <xdr:ext cx="340478" cy="259045"/>
    <xdr:sp macro="" textlink="">
      <xdr:nvSpPr>
        <xdr:cNvPr id="58" name="【道路】&#10;有形固定資産減価償却率最小値テキスト"/>
        <xdr:cNvSpPr txBox="1"/>
      </xdr:nvSpPr>
      <xdr:spPr>
        <a:xfrm>
          <a:off x="4673600" y="729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89263</xdr:rowOff>
    </xdr:from>
    <xdr:to>
      <xdr:col>24</xdr:col>
      <xdr:colOff>152400</xdr:colOff>
      <xdr:row>42</xdr:row>
      <xdr:rowOff>89263</xdr:rowOff>
    </xdr:to>
    <xdr:cxnSp macro="">
      <xdr:nvCxnSpPr>
        <xdr:cNvPr id="59" name="直線コネクタ 58"/>
        <xdr:cNvCxnSpPr/>
      </xdr:nvCxnSpPr>
      <xdr:spPr>
        <a:xfrm>
          <a:off x="4546600" y="729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道路】&#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78938</xdr:rowOff>
    </xdr:from>
    <xdr:ext cx="405111" cy="259045"/>
    <xdr:sp macro="" textlink="">
      <xdr:nvSpPr>
        <xdr:cNvPr id="62" name="【道路】&#10;有形固定資産減価償却率平均値テキスト"/>
        <xdr:cNvSpPr txBox="1"/>
      </xdr:nvSpPr>
      <xdr:spPr>
        <a:xfrm>
          <a:off x="4673600" y="6251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63" name="フローチャート: 判断 62"/>
        <xdr:cNvSpPr/>
      </xdr:nvSpPr>
      <xdr:spPr>
        <a:xfrm>
          <a:off x="4584700" y="62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116840</xdr:rowOff>
    </xdr:from>
    <xdr:to>
      <xdr:col>20</xdr:col>
      <xdr:colOff>38100</xdr:colOff>
      <xdr:row>37</xdr:row>
      <xdr:rowOff>46990</xdr:rowOff>
    </xdr:to>
    <xdr:sp macro="" textlink="">
      <xdr:nvSpPr>
        <xdr:cNvPr id="64" name="フローチャート: 判断 63"/>
        <xdr:cNvSpPr/>
      </xdr:nvSpPr>
      <xdr:spPr>
        <a:xfrm>
          <a:off x="3746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20501</xdr:rowOff>
    </xdr:from>
    <xdr:to>
      <xdr:col>15</xdr:col>
      <xdr:colOff>101600</xdr:colOff>
      <xdr:row>37</xdr:row>
      <xdr:rowOff>122101</xdr:rowOff>
    </xdr:to>
    <xdr:sp macro="" textlink="">
      <xdr:nvSpPr>
        <xdr:cNvPr id="65" name="フローチャート: 判断 64"/>
        <xdr:cNvSpPr/>
      </xdr:nvSpPr>
      <xdr:spPr>
        <a:xfrm>
          <a:off x="2857500" y="636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17236</xdr:rowOff>
    </xdr:from>
    <xdr:to>
      <xdr:col>20</xdr:col>
      <xdr:colOff>38100</xdr:colOff>
      <xdr:row>33</xdr:row>
      <xdr:rowOff>118836</xdr:rowOff>
    </xdr:to>
    <xdr:sp macro="" textlink="">
      <xdr:nvSpPr>
        <xdr:cNvPr id="71" name="楕円 70"/>
        <xdr:cNvSpPr/>
      </xdr:nvSpPr>
      <xdr:spPr>
        <a:xfrm>
          <a:off x="3746500" y="567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38117</xdr:rowOff>
    </xdr:from>
    <xdr:ext cx="405111" cy="259045"/>
    <xdr:sp macro="" textlink="">
      <xdr:nvSpPr>
        <xdr:cNvPr id="72" name="n_1aveValue【道路】&#10;有形固定資産減価償却率"/>
        <xdr:cNvSpPr txBox="1"/>
      </xdr:nvSpPr>
      <xdr:spPr>
        <a:xfrm>
          <a:off x="3582044" y="6381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138628</xdr:rowOff>
    </xdr:from>
    <xdr:ext cx="405111" cy="259045"/>
    <xdr:sp macro="" textlink="">
      <xdr:nvSpPr>
        <xdr:cNvPr id="73" name="n_2aveValue【道路】&#10;有形固定資産減価償却率"/>
        <xdr:cNvSpPr txBox="1"/>
      </xdr:nvSpPr>
      <xdr:spPr>
        <a:xfrm>
          <a:off x="270574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31</xdr:row>
      <xdr:rowOff>135363</xdr:rowOff>
    </xdr:from>
    <xdr:ext cx="405111" cy="259045"/>
    <xdr:sp macro="" textlink="">
      <xdr:nvSpPr>
        <xdr:cNvPr id="74" name="n_1mainValue【道路】&#10;有形固定資産減価償却率"/>
        <xdr:cNvSpPr txBox="1"/>
      </xdr:nvSpPr>
      <xdr:spPr>
        <a:xfrm>
          <a:off x="3582044" y="5450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3" name="テキスト ボックス 8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8" name="テキスト ボックス 8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90" name="テキスト ボックス 8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2" name="テキスト ボックス 9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4" name="テキスト ボックス 9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6" name="テキスト ボックス 95"/>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8" name="テキスト ボックス 97"/>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147409</xdr:rowOff>
    </xdr:from>
    <xdr:to>
      <xdr:col>54</xdr:col>
      <xdr:colOff>189865</xdr:colOff>
      <xdr:row>42</xdr:row>
      <xdr:rowOff>60851</xdr:rowOff>
    </xdr:to>
    <xdr:cxnSp macro="">
      <xdr:nvCxnSpPr>
        <xdr:cNvPr id="100" name="直線コネクタ 99"/>
        <xdr:cNvCxnSpPr/>
      </xdr:nvCxnSpPr>
      <xdr:spPr>
        <a:xfrm flipV="1">
          <a:off x="10476865" y="5805259"/>
          <a:ext cx="0" cy="1456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64678</xdr:rowOff>
    </xdr:from>
    <xdr:ext cx="469744" cy="259045"/>
    <xdr:sp macro="" textlink="">
      <xdr:nvSpPr>
        <xdr:cNvPr id="101" name="【道路】&#10;一人当たり延長最小値テキスト"/>
        <xdr:cNvSpPr txBox="1"/>
      </xdr:nvSpPr>
      <xdr:spPr>
        <a:xfrm>
          <a:off x="10515600" y="726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60851</xdr:rowOff>
    </xdr:from>
    <xdr:to>
      <xdr:col>55</xdr:col>
      <xdr:colOff>88900</xdr:colOff>
      <xdr:row>42</xdr:row>
      <xdr:rowOff>60851</xdr:rowOff>
    </xdr:to>
    <xdr:cxnSp macro="">
      <xdr:nvCxnSpPr>
        <xdr:cNvPr id="102" name="直線コネクタ 101"/>
        <xdr:cNvCxnSpPr/>
      </xdr:nvCxnSpPr>
      <xdr:spPr>
        <a:xfrm>
          <a:off x="10388600" y="726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94086</xdr:rowOff>
    </xdr:from>
    <xdr:ext cx="534377" cy="259045"/>
    <xdr:sp macro="" textlink="">
      <xdr:nvSpPr>
        <xdr:cNvPr id="103" name="【道路】&#10;一人当たり延長最大値テキスト"/>
        <xdr:cNvSpPr txBox="1"/>
      </xdr:nvSpPr>
      <xdr:spPr>
        <a:xfrm>
          <a:off x="10515600" y="558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147409</xdr:rowOff>
    </xdr:from>
    <xdr:to>
      <xdr:col>55</xdr:col>
      <xdr:colOff>88900</xdr:colOff>
      <xdr:row>33</xdr:row>
      <xdr:rowOff>147409</xdr:rowOff>
    </xdr:to>
    <xdr:cxnSp macro="">
      <xdr:nvCxnSpPr>
        <xdr:cNvPr id="104" name="直線コネクタ 103"/>
        <xdr:cNvCxnSpPr/>
      </xdr:nvCxnSpPr>
      <xdr:spPr>
        <a:xfrm>
          <a:off x="10388600" y="5805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40860</xdr:rowOff>
    </xdr:from>
    <xdr:ext cx="469744" cy="259045"/>
    <xdr:sp macro="" textlink="">
      <xdr:nvSpPr>
        <xdr:cNvPr id="105" name="【道路】&#10;一人当たり延長平均値テキスト"/>
        <xdr:cNvSpPr txBox="1"/>
      </xdr:nvSpPr>
      <xdr:spPr>
        <a:xfrm>
          <a:off x="10515600" y="7070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62433</xdr:rowOff>
    </xdr:from>
    <xdr:to>
      <xdr:col>55</xdr:col>
      <xdr:colOff>50800</xdr:colOff>
      <xdr:row>41</xdr:row>
      <xdr:rowOff>164033</xdr:rowOff>
    </xdr:to>
    <xdr:sp macro="" textlink="">
      <xdr:nvSpPr>
        <xdr:cNvPr id="106" name="フローチャート: 判断 105"/>
        <xdr:cNvSpPr/>
      </xdr:nvSpPr>
      <xdr:spPr>
        <a:xfrm>
          <a:off x="10426700" y="709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76051</xdr:rowOff>
    </xdr:from>
    <xdr:to>
      <xdr:col>50</xdr:col>
      <xdr:colOff>165100</xdr:colOff>
      <xdr:row>42</xdr:row>
      <xdr:rowOff>6201</xdr:rowOff>
    </xdr:to>
    <xdr:sp macro="" textlink="">
      <xdr:nvSpPr>
        <xdr:cNvPr id="107" name="フローチャート: 判断 106"/>
        <xdr:cNvSpPr/>
      </xdr:nvSpPr>
      <xdr:spPr>
        <a:xfrm>
          <a:off x="9588500" y="710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167115</xdr:rowOff>
    </xdr:from>
    <xdr:to>
      <xdr:col>46</xdr:col>
      <xdr:colOff>38100</xdr:colOff>
      <xdr:row>41</xdr:row>
      <xdr:rowOff>97265</xdr:rowOff>
    </xdr:to>
    <xdr:sp macro="" textlink="">
      <xdr:nvSpPr>
        <xdr:cNvPr id="108" name="フローチャート: 判断 107"/>
        <xdr:cNvSpPr/>
      </xdr:nvSpPr>
      <xdr:spPr>
        <a:xfrm>
          <a:off x="8699500" y="702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96054</xdr:rowOff>
    </xdr:from>
    <xdr:to>
      <xdr:col>50</xdr:col>
      <xdr:colOff>165100</xdr:colOff>
      <xdr:row>41</xdr:row>
      <xdr:rowOff>26204</xdr:rowOff>
    </xdr:to>
    <xdr:sp macro="" textlink="">
      <xdr:nvSpPr>
        <xdr:cNvPr id="114" name="楕円 113"/>
        <xdr:cNvSpPr/>
      </xdr:nvSpPr>
      <xdr:spPr>
        <a:xfrm>
          <a:off x="9588500" y="6954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41</xdr:row>
      <xdr:rowOff>168778</xdr:rowOff>
    </xdr:from>
    <xdr:ext cx="469744" cy="259045"/>
    <xdr:sp macro="" textlink="">
      <xdr:nvSpPr>
        <xdr:cNvPr id="115" name="n_1aveValue【道路】&#10;一人当たり延長"/>
        <xdr:cNvSpPr txBox="1"/>
      </xdr:nvSpPr>
      <xdr:spPr>
        <a:xfrm>
          <a:off x="9391727" y="7198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113792</xdr:rowOff>
    </xdr:from>
    <xdr:ext cx="534377" cy="259045"/>
    <xdr:sp macro="" textlink="">
      <xdr:nvSpPr>
        <xdr:cNvPr id="116" name="n_2aveValue【道路】&#10;一人当たり延長"/>
        <xdr:cNvSpPr txBox="1"/>
      </xdr:nvSpPr>
      <xdr:spPr>
        <a:xfrm>
          <a:off x="8483111" y="6800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42731</xdr:rowOff>
    </xdr:from>
    <xdr:ext cx="534377" cy="259045"/>
    <xdr:sp macro="" textlink="">
      <xdr:nvSpPr>
        <xdr:cNvPr id="117" name="n_1mainValue【道路】&#10;一人当たり延長"/>
        <xdr:cNvSpPr txBox="1"/>
      </xdr:nvSpPr>
      <xdr:spPr>
        <a:xfrm>
          <a:off x="9359411" y="6729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5" name="正方形/長方形 124"/>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26" name="正方形/長方形 12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27" name="正方形/長方形 12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28" name="正方形/長方形 12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29" name="正方形/長方形 12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0" name="正方形/長方形 12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1" name="正方形/長方形 13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2" name="正方形/長方形 13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3" name="正方形/長方形 132"/>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34" name="正方形/長方形 13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5" name="正方形/長方形 13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6" name="正方形/長方形 13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7" name="正方形/長方形 13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8" name="正方形/長方形 13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9" name="正方形/長方形 13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0" name="正方形/長方形 13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1" name="正方形/長方形 14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2" name="テキスト ボックス 14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3" name="直線コネクタ 14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144" name="テキスト ボックス 14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45" name="直線コネクタ 14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46" name="テキスト ボックス 14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47" name="直線コネクタ 14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48" name="テキスト ボックス 14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49" name="直線コネクタ 14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0" name="テキスト ボックス 14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1" name="直線コネクタ 15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2" name="テキスト ボックス 15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3" name="直線コネクタ 15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154" name="テキスト ボックス 15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5" name="直線コネクタ 15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6" name="テキスト ボックス 15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121920</xdr:rowOff>
    </xdr:to>
    <xdr:cxnSp macro="">
      <xdr:nvCxnSpPr>
        <xdr:cNvPr id="158" name="直線コネクタ 157"/>
        <xdr:cNvCxnSpPr/>
      </xdr:nvCxnSpPr>
      <xdr:spPr>
        <a:xfrm flipV="1">
          <a:off x="4634865" y="13335000"/>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125747</xdr:rowOff>
    </xdr:from>
    <xdr:ext cx="405111" cy="259045"/>
    <xdr:sp macro="" textlink="">
      <xdr:nvSpPr>
        <xdr:cNvPr id="159" name="【公営住宅】&#10;有形固定資産減価償却率最小値テキスト"/>
        <xdr:cNvSpPr txBox="1"/>
      </xdr:nvSpPr>
      <xdr:spPr>
        <a:xfrm>
          <a:off x="4673600" y="1487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121920</xdr:rowOff>
    </xdr:from>
    <xdr:to>
      <xdr:col>24</xdr:col>
      <xdr:colOff>152400</xdr:colOff>
      <xdr:row>86</xdr:row>
      <xdr:rowOff>121920</xdr:rowOff>
    </xdr:to>
    <xdr:cxnSp macro="">
      <xdr:nvCxnSpPr>
        <xdr:cNvPr id="160" name="直線コネクタ 159"/>
        <xdr:cNvCxnSpPr/>
      </xdr:nvCxnSpPr>
      <xdr:spPr>
        <a:xfrm>
          <a:off x="4546600" y="14866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161" name="【公営住宅】&#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62" name="直線コネクタ 161"/>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80027</xdr:rowOff>
    </xdr:from>
    <xdr:ext cx="405111" cy="259045"/>
    <xdr:sp macro="" textlink="">
      <xdr:nvSpPr>
        <xdr:cNvPr id="163" name="【公営住宅】&#10;有形固定資産減価償却率平均値テキスト"/>
        <xdr:cNvSpPr txBox="1"/>
      </xdr:nvSpPr>
      <xdr:spPr>
        <a:xfrm>
          <a:off x="4673600" y="13967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101600</xdr:rowOff>
    </xdr:from>
    <xdr:to>
      <xdr:col>24</xdr:col>
      <xdr:colOff>114300</xdr:colOff>
      <xdr:row>82</xdr:row>
      <xdr:rowOff>31750</xdr:rowOff>
    </xdr:to>
    <xdr:sp macro="" textlink="">
      <xdr:nvSpPr>
        <xdr:cNvPr id="164" name="フローチャート: 判断 163"/>
        <xdr:cNvSpPr/>
      </xdr:nvSpPr>
      <xdr:spPr>
        <a:xfrm>
          <a:off x="45847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160655</xdr:rowOff>
    </xdr:from>
    <xdr:to>
      <xdr:col>20</xdr:col>
      <xdr:colOff>38100</xdr:colOff>
      <xdr:row>82</xdr:row>
      <xdr:rowOff>90805</xdr:rowOff>
    </xdr:to>
    <xdr:sp macro="" textlink="">
      <xdr:nvSpPr>
        <xdr:cNvPr id="165" name="フローチャート: 判断 164"/>
        <xdr:cNvSpPr/>
      </xdr:nvSpPr>
      <xdr:spPr>
        <a:xfrm>
          <a:off x="3746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156845</xdr:rowOff>
    </xdr:from>
    <xdr:to>
      <xdr:col>15</xdr:col>
      <xdr:colOff>101600</xdr:colOff>
      <xdr:row>82</xdr:row>
      <xdr:rowOff>86995</xdr:rowOff>
    </xdr:to>
    <xdr:sp macro="" textlink="">
      <xdr:nvSpPr>
        <xdr:cNvPr id="166" name="フローチャート: 判断 165"/>
        <xdr:cNvSpPr/>
      </xdr:nvSpPr>
      <xdr:spPr>
        <a:xfrm>
          <a:off x="2857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67" name="テキスト ボックス 1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68" name="テキスト ボックス 1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69" name="テキスト ボックス 1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0" name="テキスト ボックス 1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1" name="テキスト ボックス 1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84455</xdr:rowOff>
    </xdr:from>
    <xdr:to>
      <xdr:col>20</xdr:col>
      <xdr:colOff>38100</xdr:colOff>
      <xdr:row>82</xdr:row>
      <xdr:rowOff>14605</xdr:rowOff>
    </xdr:to>
    <xdr:sp macro="" textlink="">
      <xdr:nvSpPr>
        <xdr:cNvPr id="172" name="楕円 171"/>
        <xdr:cNvSpPr/>
      </xdr:nvSpPr>
      <xdr:spPr>
        <a:xfrm>
          <a:off x="3746500" y="1397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81932</xdr:rowOff>
    </xdr:from>
    <xdr:ext cx="405111" cy="259045"/>
    <xdr:sp macro="" textlink="">
      <xdr:nvSpPr>
        <xdr:cNvPr id="173" name="n_1aveValue【公営住宅】&#10;有形固定資産減価償却率"/>
        <xdr:cNvSpPr txBox="1"/>
      </xdr:nvSpPr>
      <xdr:spPr>
        <a:xfrm>
          <a:off x="3582044" y="1414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103522</xdr:rowOff>
    </xdr:from>
    <xdr:ext cx="405111" cy="259045"/>
    <xdr:sp macro="" textlink="">
      <xdr:nvSpPr>
        <xdr:cNvPr id="174" name="n_2aveValue【公営住宅】&#10;有形固定資産減価償却率"/>
        <xdr:cNvSpPr txBox="1"/>
      </xdr:nvSpPr>
      <xdr:spPr>
        <a:xfrm>
          <a:off x="2705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31132</xdr:rowOff>
    </xdr:from>
    <xdr:ext cx="405111" cy="259045"/>
    <xdr:sp macro="" textlink="">
      <xdr:nvSpPr>
        <xdr:cNvPr id="175" name="n_1mainValue【公営住宅】&#10;有形固定資産減価償却率"/>
        <xdr:cNvSpPr txBox="1"/>
      </xdr:nvSpPr>
      <xdr:spPr>
        <a:xfrm>
          <a:off x="3582044" y="1374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6" name="正方形/長方形 17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7" name="正方形/長方形 17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8" name="正方形/長方形 17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9" name="正方形/長方形 17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0" name="正方形/長方形 17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1" name="正方形/長方形 18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2" name="正方形/長方形 18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3" name="正方形/長方形 18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4" name="テキスト ボックス 18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5" name="直線コネクタ 18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86" name="直線コネクタ 18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87" name="テキスト ボックス 18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88" name="直線コネクタ 18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89" name="テキスト ボックス 18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90" name="直線コネクタ 18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91" name="テキスト ボックス 19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192" name="直線コネクタ 19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193" name="テキスト ボックス 19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4" name="直線コネクタ 19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5" name="テキスト ボックス 19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73304</xdr:rowOff>
    </xdr:from>
    <xdr:to>
      <xdr:col>54</xdr:col>
      <xdr:colOff>189865</xdr:colOff>
      <xdr:row>86</xdr:row>
      <xdr:rowOff>36271</xdr:rowOff>
    </xdr:to>
    <xdr:cxnSp macro="">
      <xdr:nvCxnSpPr>
        <xdr:cNvPr id="197" name="直線コネクタ 196"/>
        <xdr:cNvCxnSpPr/>
      </xdr:nvCxnSpPr>
      <xdr:spPr>
        <a:xfrm flipV="1">
          <a:off x="10476865" y="13274954"/>
          <a:ext cx="0" cy="1506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198"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199" name="直線コネクタ 198"/>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19981</xdr:rowOff>
    </xdr:from>
    <xdr:ext cx="469744" cy="259045"/>
    <xdr:sp macro="" textlink="">
      <xdr:nvSpPr>
        <xdr:cNvPr id="200" name="【公営住宅】&#10;一人当たり面積最大値テキスト"/>
        <xdr:cNvSpPr txBox="1"/>
      </xdr:nvSpPr>
      <xdr:spPr>
        <a:xfrm>
          <a:off x="10515600" y="13050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73304</xdr:rowOff>
    </xdr:from>
    <xdr:to>
      <xdr:col>55</xdr:col>
      <xdr:colOff>88900</xdr:colOff>
      <xdr:row>77</xdr:row>
      <xdr:rowOff>73304</xdr:rowOff>
    </xdr:to>
    <xdr:cxnSp macro="">
      <xdr:nvCxnSpPr>
        <xdr:cNvPr id="201" name="直線コネクタ 200"/>
        <xdr:cNvCxnSpPr/>
      </xdr:nvCxnSpPr>
      <xdr:spPr>
        <a:xfrm>
          <a:off x="10388600" y="13274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78198</xdr:rowOff>
    </xdr:from>
    <xdr:ext cx="469744" cy="259045"/>
    <xdr:sp macro="" textlink="">
      <xdr:nvSpPr>
        <xdr:cNvPr id="202" name="【公営住宅】&#10;一人当たり面積平均値テキスト"/>
        <xdr:cNvSpPr txBox="1"/>
      </xdr:nvSpPr>
      <xdr:spPr>
        <a:xfrm>
          <a:off x="10515600" y="144799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99771</xdr:rowOff>
    </xdr:from>
    <xdr:to>
      <xdr:col>55</xdr:col>
      <xdr:colOff>50800</xdr:colOff>
      <xdr:row>85</xdr:row>
      <xdr:rowOff>29921</xdr:rowOff>
    </xdr:to>
    <xdr:sp macro="" textlink="">
      <xdr:nvSpPr>
        <xdr:cNvPr id="203" name="フローチャート: 判断 202"/>
        <xdr:cNvSpPr/>
      </xdr:nvSpPr>
      <xdr:spPr>
        <a:xfrm>
          <a:off x="104267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99771</xdr:rowOff>
    </xdr:from>
    <xdr:to>
      <xdr:col>50</xdr:col>
      <xdr:colOff>165100</xdr:colOff>
      <xdr:row>85</xdr:row>
      <xdr:rowOff>29921</xdr:rowOff>
    </xdr:to>
    <xdr:sp macro="" textlink="">
      <xdr:nvSpPr>
        <xdr:cNvPr id="204" name="フローチャート: 判断 203"/>
        <xdr:cNvSpPr/>
      </xdr:nvSpPr>
      <xdr:spPr>
        <a:xfrm>
          <a:off x="9588500" y="14501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90170</xdr:rowOff>
    </xdr:from>
    <xdr:to>
      <xdr:col>46</xdr:col>
      <xdr:colOff>38100</xdr:colOff>
      <xdr:row>85</xdr:row>
      <xdr:rowOff>20320</xdr:rowOff>
    </xdr:to>
    <xdr:sp macro="" textlink="">
      <xdr:nvSpPr>
        <xdr:cNvPr id="205" name="フローチャート: 判断 204"/>
        <xdr:cNvSpPr/>
      </xdr:nvSpPr>
      <xdr:spPr>
        <a:xfrm>
          <a:off x="8699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06" name="テキスト ボックス 20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07" name="テキスト ボックス 20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08" name="テキスト ボックス 20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09" name="テキスト ボックス 20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0" name="テキスト ボックス 20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107544</xdr:rowOff>
    </xdr:from>
    <xdr:to>
      <xdr:col>50</xdr:col>
      <xdr:colOff>165100</xdr:colOff>
      <xdr:row>83</xdr:row>
      <xdr:rowOff>37694</xdr:rowOff>
    </xdr:to>
    <xdr:sp macro="" textlink="">
      <xdr:nvSpPr>
        <xdr:cNvPr id="211" name="楕円 210"/>
        <xdr:cNvSpPr/>
      </xdr:nvSpPr>
      <xdr:spPr>
        <a:xfrm>
          <a:off x="9588500" y="1416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21048</xdr:rowOff>
    </xdr:from>
    <xdr:ext cx="469744" cy="259045"/>
    <xdr:sp macro="" textlink="">
      <xdr:nvSpPr>
        <xdr:cNvPr id="212" name="n_1aveValue【公営住宅】&#10;一人当たり面積"/>
        <xdr:cNvSpPr txBox="1"/>
      </xdr:nvSpPr>
      <xdr:spPr>
        <a:xfrm>
          <a:off x="9391727" y="14594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36847</xdr:rowOff>
    </xdr:from>
    <xdr:ext cx="469744" cy="259045"/>
    <xdr:sp macro="" textlink="">
      <xdr:nvSpPr>
        <xdr:cNvPr id="213" name="n_2aveValue【公営住宅】&#10;一人当たり面積"/>
        <xdr:cNvSpPr txBox="1"/>
      </xdr:nvSpPr>
      <xdr:spPr>
        <a:xfrm>
          <a:off x="8515427" y="1426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54221</xdr:rowOff>
    </xdr:from>
    <xdr:ext cx="469744" cy="259045"/>
    <xdr:sp macro="" textlink="">
      <xdr:nvSpPr>
        <xdr:cNvPr id="214" name="n_1mainValue【公営住宅】&#10;一人当たり面積"/>
        <xdr:cNvSpPr txBox="1"/>
      </xdr:nvSpPr>
      <xdr:spPr>
        <a:xfrm>
          <a:off x="9391727" y="13941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5" name="正方形/長方形 2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6" name="正方形/長方形 2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7" name="正方形/長方形 2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18" name="正方形/長方形 2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19" name="正方形/長方形 2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0" name="正方形/長方形 2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1" name="正方形/長方形 2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2" name="正方形/長方形 22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23" name="正方形/長方形 22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24" name="正方形/長方形 22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25" name="正方形/長方形 22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26" name="正方形/長方形 22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27" name="正方形/長方形 22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28" name="正方形/長方形 22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29" name="正方形/長方形 22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30" name="正方形/長方形 22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31" name="正方形/長方形 23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32" name="正方形/長方形 23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33" name="正方形/長方形 23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34" name="正方形/長方形 23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35" name="正方形/長方形 23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36" name="正方形/長方形 23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37" name="正方形/長方形 23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38" name="正方形/長方形 23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39" name="テキスト ボックス 23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40" name="直線コネクタ 23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41" name="テキスト ボックス 24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42" name="直線コネクタ 24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43" name="テキスト ボックス 24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44" name="直線コネクタ 24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45" name="テキスト ボックス 24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46" name="直線コネクタ 24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47" name="テキスト ボックス 24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48" name="直線コネクタ 24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49" name="テキスト ボックス 24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50" name="直線コネクタ 24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51" name="テキスト ボックス 25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52" name="直線コネクタ 25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53" name="テキスト ボックス 25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5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152400</xdr:rowOff>
    </xdr:from>
    <xdr:to>
      <xdr:col>85</xdr:col>
      <xdr:colOff>126364</xdr:colOff>
      <xdr:row>41</xdr:row>
      <xdr:rowOff>133350</xdr:rowOff>
    </xdr:to>
    <xdr:cxnSp macro="">
      <xdr:nvCxnSpPr>
        <xdr:cNvPr id="255" name="直線コネクタ 254"/>
        <xdr:cNvCxnSpPr/>
      </xdr:nvCxnSpPr>
      <xdr:spPr>
        <a:xfrm flipV="1">
          <a:off x="16318864" y="58102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137177</xdr:rowOff>
    </xdr:from>
    <xdr:ext cx="405111" cy="259045"/>
    <xdr:sp macro="" textlink="">
      <xdr:nvSpPr>
        <xdr:cNvPr id="256" name="【認定こども園・幼稚園・保育所】&#10;有形固定資産減価償却率最小値テキスト"/>
        <xdr:cNvSpPr txBox="1"/>
      </xdr:nvSpPr>
      <xdr:spPr>
        <a:xfrm>
          <a:off x="16357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257" name="直線コネクタ 256"/>
        <xdr:cNvCxnSpPr/>
      </xdr:nvCxnSpPr>
      <xdr:spPr>
        <a:xfrm>
          <a:off x="16230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99077</xdr:rowOff>
    </xdr:from>
    <xdr:ext cx="405111" cy="259045"/>
    <xdr:sp macro="" textlink="">
      <xdr:nvSpPr>
        <xdr:cNvPr id="258" name="【認定こども園・幼稚園・保育所】&#10;有形固定資産減価償却率最大値テキスト"/>
        <xdr:cNvSpPr txBox="1"/>
      </xdr:nvSpPr>
      <xdr:spPr>
        <a:xfrm>
          <a:off x="16357600" y="558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152400</xdr:rowOff>
    </xdr:from>
    <xdr:to>
      <xdr:col>86</xdr:col>
      <xdr:colOff>25400</xdr:colOff>
      <xdr:row>33</xdr:row>
      <xdr:rowOff>152400</xdr:rowOff>
    </xdr:to>
    <xdr:cxnSp macro="">
      <xdr:nvCxnSpPr>
        <xdr:cNvPr id="259" name="直線コネクタ 258"/>
        <xdr:cNvCxnSpPr/>
      </xdr:nvCxnSpPr>
      <xdr:spPr>
        <a:xfrm>
          <a:off x="16230600" y="58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120032</xdr:rowOff>
    </xdr:from>
    <xdr:ext cx="405111" cy="259045"/>
    <xdr:sp macro="" textlink="">
      <xdr:nvSpPr>
        <xdr:cNvPr id="260" name="【認定こども園・幼稚園・保育所】&#10;有形固定資産減価償却率平均値テキスト"/>
        <xdr:cNvSpPr txBox="1"/>
      </xdr:nvSpPr>
      <xdr:spPr>
        <a:xfrm>
          <a:off x="16357600" y="64636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141605</xdr:rowOff>
    </xdr:from>
    <xdr:to>
      <xdr:col>85</xdr:col>
      <xdr:colOff>177800</xdr:colOff>
      <xdr:row>38</xdr:row>
      <xdr:rowOff>71755</xdr:rowOff>
    </xdr:to>
    <xdr:sp macro="" textlink="">
      <xdr:nvSpPr>
        <xdr:cNvPr id="261" name="フローチャート: 判断 260"/>
        <xdr:cNvSpPr/>
      </xdr:nvSpPr>
      <xdr:spPr>
        <a:xfrm>
          <a:off x="16268700" y="648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156845</xdr:rowOff>
    </xdr:from>
    <xdr:to>
      <xdr:col>81</xdr:col>
      <xdr:colOff>101600</xdr:colOff>
      <xdr:row>38</xdr:row>
      <xdr:rowOff>86995</xdr:rowOff>
    </xdr:to>
    <xdr:sp macro="" textlink="">
      <xdr:nvSpPr>
        <xdr:cNvPr id="262" name="フローチャート: 判断 261"/>
        <xdr:cNvSpPr/>
      </xdr:nvSpPr>
      <xdr:spPr>
        <a:xfrm>
          <a:off x="15430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105410</xdr:rowOff>
    </xdr:from>
    <xdr:to>
      <xdr:col>76</xdr:col>
      <xdr:colOff>165100</xdr:colOff>
      <xdr:row>38</xdr:row>
      <xdr:rowOff>35560</xdr:rowOff>
    </xdr:to>
    <xdr:sp macro="" textlink="">
      <xdr:nvSpPr>
        <xdr:cNvPr id="263" name="フローチャート: 判断 262"/>
        <xdr:cNvSpPr/>
      </xdr:nvSpPr>
      <xdr:spPr>
        <a:xfrm>
          <a:off x="145415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264" name="テキスト ボックス 26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65" name="テキスト ボックス 26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66" name="テキスト ボックス 26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67" name="テキスト ボックス 26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68" name="テキスト ボックス 26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132080</xdr:rowOff>
    </xdr:from>
    <xdr:to>
      <xdr:col>81</xdr:col>
      <xdr:colOff>101600</xdr:colOff>
      <xdr:row>34</xdr:row>
      <xdr:rowOff>62230</xdr:rowOff>
    </xdr:to>
    <xdr:sp macro="" textlink="">
      <xdr:nvSpPr>
        <xdr:cNvPr id="269" name="楕円 268"/>
        <xdr:cNvSpPr/>
      </xdr:nvSpPr>
      <xdr:spPr>
        <a:xfrm>
          <a:off x="15430500" y="578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78122</xdr:rowOff>
    </xdr:from>
    <xdr:ext cx="405111" cy="259045"/>
    <xdr:sp macro="" textlink="">
      <xdr:nvSpPr>
        <xdr:cNvPr id="270" name="n_1aveValue【認定こども園・幼稚園・保育所】&#10;有形固定資産減価償却率"/>
        <xdr:cNvSpPr txBox="1"/>
      </xdr:nvSpPr>
      <xdr:spPr>
        <a:xfrm>
          <a:off x="152660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52087</xdr:rowOff>
    </xdr:from>
    <xdr:ext cx="405111" cy="259045"/>
    <xdr:sp macro="" textlink="">
      <xdr:nvSpPr>
        <xdr:cNvPr id="271" name="n_2aveValue【認定こども園・幼稚園・保育所】&#10;有形固定資産減価償却率"/>
        <xdr:cNvSpPr txBox="1"/>
      </xdr:nvSpPr>
      <xdr:spPr>
        <a:xfrm>
          <a:off x="14389744" y="6224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78757</xdr:rowOff>
    </xdr:from>
    <xdr:ext cx="405111" cy="259045"/>
    <xdr:sp macro="" textlink="">
      <xdr:nvSpPr>
        <xdr:cNvPr id="272" name="n_1mainValue【認定こども園・幼稚園・保育所】&#10;有形固定資産減価償却率"/>
        <xdr:cNvSpPr txBox="1"/>
      </xdr:nvSpPr>
      <xdr:spPr>
        <a:xfrm>
          <a:off x="15266044" y="556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273" name="正方形/長方形 27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274" name="正方形/長方形 27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275" name="正方形/長方形 27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276" name="正方形/長方形 27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277" name="正方形/長方形 27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278" name="正方形/長方形 27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279" name="正方形/長方形 27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280" name="正方形/長方形 27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281" name="テキスト ボックス 28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282" name="直線コネクタ 28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283" name="直線コネクタ 28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284" name="テキスト ボックス 28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285" name="直線コネクタ 28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286" name="テキスト ボックス 28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287" name="直線コネクタ 28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288" name="テキスト ボックス 28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289" name="直線コネクタ 28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290" name="テキスト ボックス 28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291" name="直線コネクタ 29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292" name="テキスト ボックス 29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29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126492</xdr:rowOff>
    </xdr:from>
    <xdr:to>
      <xdr:col>116</xdr:col>
      <xdr:colOff>62864</xdr:colOff>
      <xdr:row>41</xdr:row>
      <xdr:rowOff>115062</xdr:rowOff>
    </xdr:to>
    <xdr:cxnSp macro="">
      <xdr:nvCxnSpPr>
        <xdr:cNvPr id="294" name="直線コネクタ 293"/>
        <xdr:cNvCxnSpPr/>
      </xdr:nvCxnSpPr>
      <xdr:spPr>
        <a:xfrm flipV="1">
          <a:off x="22160864" y="595579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295"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296" name="直線コネクタ 295"/>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73169</xdr:rowOff>
    </xdr:from>
    <xdr:ext cx="469744" cy="259045"/>
    <xdr:sp macro="" textlink="">
      <xdr:nvSpPr>
        <xdr:cNvPr id="297" name="【認定こども園・幼稚園・保育所】&#10;一人当たり面積最大値テキスト"/>
        <xdr:cNvSpPr txBox="1"/>
      </xdr:nvSpPr>
      <xdr:spPr>
        <a:xfrm>
          <a:off x="221996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126492</xdr:rowOff>
    </xdr:from>
    <xdr:to>
      <xdr:col>116</xdr:col>
      <xdr:colOff>152400</xdr:colOff>
      <xdr:row>34</xdr:row>
      <xdr:rowOff>126492</xdr:rowOff>
    </xdr:to>
    <xdr:cxnSp macro="">
      <xdr:nvCxnSpPr>
        <xdr:cNvPr id="298" name="直線コネクタ 297"/>
        <xdr:cNvCxnSpPr/>
      </xdr:nvCxnSpPr>
      <xdr:spPr>
        <a:xfrm>
          <a:off x="22072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6113</xdr:rowOff>
    </xdr:from>
    <xdr:ext cx="469744" cy="259045"/>
    <xdr:sp macro="" textlink="">
      <xdr:nvSpPr>
        <xdr:cNvPr id="299" name="【認定こども園・幼稚園・保育所】&#10;一人当たり面積平均値テキスト"/>
        <xdr:cNvSpPr txBox="1"/>
      </xdr:nvSpPr>
      <xdr:spPr>
        <a:xfrm>
          <a:off x="22199600" y="6692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27686</xdr:rowOff>
    </xdr:from>
    <xdr:to>
      <xdr:col>116</xdr:col>
      <xdr:colOff>114300</xdr:colOff>
      <xdr:row>39</xdr:row>
      <xdr:rowOff>129286</xdr:rowOff>
    </xdr:to>
    <xdr:sp macro="" textlink="">
      <xdr:nvSpPr>
        <xdr:cNvPr id="300" name="フローチャート: 判断 299"/>
        <xdr:cNvSpPr/>
      </xdr:nvSpPr>
      <xdr:spPr>
        <a:xfrm>
          <a:off x="22110700" y="671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23114</xdr:rowOff>
    </xdr:from>
    <xdr:to>
      <xdr:col>112</xdr:col>
      <xdr:colOff>38100</xdr:colOff>
      <xdr:row>39</xdr:row>
      <xdr:rowOff>124714</xdr:rowOff>
    </xdr:to>
    <xdr:sp macro="" textlink="">
      <xdr:nvSpPr>
        <xdr:cNvPr id="301" name="フローチャート: 判断 300"/>
        <xdr:cNvSpPr/>
      </xdr:nvSpPr>
      <xdr:spPr>
        <a:xfrm>
          <a:off x="21272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109982</xdr:rowOff>
    </xdr:from>
    <xdr:to>
      <xdr:col>107</xdr:col>
      <xdr:colOff>101600</xdr:colOff>
      <xdr:row>38</xdr:row>
      <xdr:rowOff>40132</xdr:rowOff>
    </xdr:to>
    <xdr:sp macro="" textlink="">
      <xdr:nvSpPr>
        <xdr:cNvPr id="302" name="フローチャート: 判断 301"/>
        <xdr:cNvSpPr/>
      </xdr:nvSpPr>
      <xdr:spPr>
        <a:xfrm>
          <a:off x="203835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03" name="テキスト ボックス 30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04" name="テキスト ボックス 30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05" name="テキスト ボックス 30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06" name="テキスト ボックス 30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07" name="テキスト ボックス 30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32258</xdr:rowOff>
    </xdr:from>
    <xdr:to>
      <xdr:col>112</xdr:col>
      <xdr:colOff>38100</xdr:colOff>
      <xdr:row>39</xdr:row>
      <xdr:rowOff>133858</xdr:rowOff>
    </xdr:to>
    <xdr:sp macro="" textlink="">
      <xdr:nvSpPr>
        <xdr:cNvPr id="308" name="楕円 307"/>
        <xdr:cNvSpPr/>
      </xdr:nvSpPr>
      <xdr:spPr>
        <a:xfrm>
          <a:off x="21272500" y="671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141241</xdr:rowOff>
    </xdr:from>
    <xdr:ext cx="469744" cy="259045"/>
    <xdr:sp macro="" textlink="">
      <xdr:nvSpPr>
        <xdr:cNvPr id="309" name="n_1aveValue【認定こども園・幼稚園・保育所】&#10;一人当たり面積"/>
        <xdr:cNvSpPr txBox="1"/>
      </xdr:nvSpPr>
      <xdr:spPr>
        <a:xfrm>
          <a:off x="210757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56659</xdr:rowOff>
    </xdr:from>
    <xdr:ext cx="469744" cy="259045"/>
    <xdr:sp macro="" textlink="">
      <xdr:nvSpPr>
        <xdr:cNvPr id="310" name="n_2aveValue【認定こども園・幼稚園・保育所】&#10;一人当たり面積"/>
        <xdr:cNvSpPr txBox="1"/>
      </xdr:nvSpPr>
      <xdr:spPr>
        <a:xfrm>
          <a:off x="20199427"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124985</xdr:rowOff>
    </xdr:from>
    <xdr:ext cx="469744" cy="259045"/>
    <xdr:sp macro="" textlink="">
      <xdr:nvSpPr>
        <xdr:cNvPr id="311" name="n_1mainValue【認定こども園・幼稚園・保育所】&#10;一人当たり面積"/>
        <xdr:cNvSpPr txBox="1"/>
      </xdr:nvSpPr>
      <xdr:spPr>
        <a:xfrm>
          <a:off x="210757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12" name="正方形/長方形 3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3" name="正方形/長方形 3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4" name="正方形/長方形 3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5" name="正方形/長方形 3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6" name="正方形/長方形 3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7" name="正方形/長方形 3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18" name="正方形/長方形 3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19" name="正方形/長方形 3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0" name="テキスト ボックス 3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1" name="直線コネクタ 3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22" name="テキスト ボックス 321"/>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23" name="直線コネクタ 3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24" name="テキスト ボックス 32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25" name="直線コネクタ 3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26" name="テキスト ボックス 3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27" name="直線コネクタ 3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28" name="テキスト ボックス 3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29" name="直線コネクタ 3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30" name="テキスト ボックス 3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31" name="直線コネクタ 3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32" name="テキスト ボックス 331"/>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3" name="直線コネクタ 3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34" name="テキスト ボックス 33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112395</xdr:rowOff>
    </xdr:from>
    <xdr:to>
      <xdr:col>85</xdr:col>
      <xdr:colOff>126364</xdr:colOff>
      <xdr:row>62</xdr:row>
      <xdr:rowOff>152400</xdr:rowOff>
    </xdr:to>
    <xdr:cxnSp macro="">
      <xdr:nvCxnSpPr>
        <xdr:cNvPr id="336" name="直線コネクタ 335"/>
        <xdr:cNvCxnSpPr/>
      </xdr:nvCxnSpPr>
      <xdr:spPr>
        <a:xfrm flipV="1">
          <a:off x="16318864" y="9713595"/>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156227</xdr:rowOff>
    </xdr:from>
    <xdr:ext cx="405111" cy="259045"/>
    <xdr:sp macro="" textlink="">
      <xdr:nvSpPr>
        <xdr:cNvPr id="337" name="【学校施設】&#10;有形固定資産減価償却率最小値テキスト"/>
        <xdr:cNvSpPr txBox="1"/>
      </xdr:nvSpPr>
      <xdr:spPr>
        <a:xfrm>
          <a:off x="16357600"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152400</xdr:rowOff>
    </xdr:from>
    <xdr:to>
      <xdr:col>86</xdr:col>
      <xdr:colOff>25400</xdr:colOff>
      <xdr:row>62</xdr:row>
      <xdr:rowOff>152400</xdr:rowOff>
    </xdr:to>
    <xdr:cxnSp macro="">
      <xdr:nvCxnSpPr>
        <xdr:cNvPr id="338" name="直線コネクタ 337"/>
        <xdr:cNvCxnSpPr/>
      </xdr:nvCxnSpPr>
      <xdr:spPr>
        <a:xfrm>
          <a:off x="16230600" y="1078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59072</xdr:rowOff>
    </xdr:from>
    <xdr:ext cx="405111" cy="259045"/>
    <xdr:sp macro="" textlink="">
      <xdr:nvSpPr>
        <xdr:cNvPr id="339" name="【学校施設】&#10;有形固定資産減価償却率最大値テキスト"/>
        <xdr:cNvSpPr txBox="1"/>
      </xdr:nvSpPr>
      <xdr:spPr>
        <a:xfrm>
          <a:off x="16357600" y="9488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112395</xdr:rowOff>
    </xdr:from>
    <xdr:to>
      <xdr:col>86</xdr:col>
      <xdr:colOff>25400</xdr:colOff>
      <xdr:row>56</xdr:row>
      <xdr:rowOff>112395</xdr:rowOff>
    </xdr:to>
    <xdr:cxnSp macro="">
      <xdr:nvCxnSpPr>
        <xdr:cNvPr id="340" name="直線コネクタ 339"/>
        <xdr:cNvCxnSpPr/>
      </xdr:nvCxnSpPr>
      <xdr:spPr>
        <a:xfrm>
          <a:off x="16230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9542</xdr:rowOff>
    </xdr:from>
    <xdr:ext cx="405111" cy="259045"/>
    <xdr:sp macro="" textlink="">
      <xdr:nvSpPr>
        <xdr:cNvPr id="341" name="【学校施設】&#10;有形固定資産減価償却率平均値テキスト"/>
        <xdr:cNvSpPr txBox="1"/>
      </xdr:nvSpPr>
      <xdr:spPr>
        <a:xfrm>
          <a:off x="16357600" y="101250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31115</xdr:rowOff>
    </xdr:from>
    <xdr:to>
      <xdr:col>85</xdr:col>
      <xdr:colOff>177800</xdr:colOff>
      <xdr:row>59</xdr:row>
      <xdr:rowOff>132715</xdr:rowOff>
    </xdr:to>
    <xdr:sp macro="" textlink="">
      <xdr:nvSpPr>
        <xdr:cNvPr id="342" name="フローチャート: 判断 341"/>
        <xdr:cNvSpPr/>
      </xdr:nvSpPr>
      <xdr:spPr>
        <a:xfrm>
          <a:off x="16268700" y="1014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52070</xdr:rowOff>
    </xdr:from>
    <xdr:to>
      <xdr:col>81</xdr:col>
      <xdr:colOff>101600</xdr:colOff>
      <xdr:row>59</xdr:row>
      <xdr:rowOff>153670</xdr:rowOff>
    </xdr:to>
    <xdr:sp macro="" textlink="">
      <xdr:nvSpPr>
        <xdr:cNvPr id="343" name="フローチャート: 判断 342"/>
        <xdr:cNvSpPr/>
      </xdr:nvSpPr>
      <xdr:spPr>
        <a:xfrm>
          <a:off x="15430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344" name="フローチャート: 判断 343"/>
        <xdr:cNvSpPr/>
      </xdr:nvSpPr>
      <xdr:spPr>
        <a:xfrm>
          <a:off x="14541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45" name="テキスト ボックス 3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46" name="テキスト ボックス 3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47" name="テキスト ボックス 3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48" name="テキスト ボックス 3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49" name="テキスト ボックス 3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164465</xdr:rowOff>
    </xdr:from>
    <xdr:to>
      <xdr:col>81</xdr:col>
      <xdr:colOff>101600</xdr:colOff>
      <xdr:row>59</xdr:row>
      <xdr:rowOff>94615</xdr:rowOff>
    </xdr:to>
    <xdr:sp macro="" textlink="">
      <xdr:nvSpPr>
        <xdr:cNvPr id="350" name="楕円 349"/>
        <xdr:cNvSpPr/>
      </xdr:nvSpPr>
      <xdr:spPr>
        <a:xfrm>
          <a:off x="15430500" y="1010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144797</xdr:rowOff>
    </xdr:from>
    <xdr:ext cx="405111" cy="259045"/>
    <xdr:sp macro="" textlink="">
      <xdr:nvSpPr>
        <xdr:cNvPr id="351" name="n_1aveValue【学校施設】&#10;有形固定資産減価償却率"/>
        <xdr:cNvSpPr txBox="1"/>
      </xdr:nvSpPr>
      <xdr:spPr>
        <a:xfrm>
          <a:off x="152660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73042</xdr:rowOff>
    </xdr:from>
    <xdr:ext cx="405111" cy="259045"/>
    <xdr:sp macro="" textlink="">
      <xdr:nvSpPr>
        <xdr:cNvPr id="352" name="n_2aveValue【学校施設】&#10;有形固定資産減価償却率"/>
        <xdr:cNvSpPr txBox="1"/>
      </xdr:nvSpPr>
      <xdr:spPr>
        <a:xfrm>
          <a:off x="14389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111142</xdr:rowOff>
    </xdr:from>
    <xdr:ext cx="405111" cy="259045"/>
    <xdr:sp macro="" textlink="">
      <xdr:nvSpPr>
        <xdr:cNvPr id="353" name="n_1mainValue【学校施設】&#10;有形固定資産減価償却率"/>
        <xdr:cNvSpPr txBox="1"/>
      </xdr:nvSpPr>
      <xdr:spPr>
        <a:xfrm>
          <a:off x="15266044" y="9883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54" name="正方形/長方形 35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55" name="正方形/長方形 35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56" name="正方形/長方形 35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57" name="正方形/長方形 35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58" name="正方形/長方形 35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59" name="正方形/長方形 35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0" name="正方形/長方形 35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1" name="正方形/長方形 36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2" name="テキスト ボックス 36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3" name="直線コネクタ 36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64" name="テキスト ボックス 36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365" name="直線コネクタ 36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366" name="テキスト ボックス 36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367" name="直線コネクタ 36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368" name="テキスト ボックス 36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369" name="直線コネクタ 36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370" name="テキスト ボックス 36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371" name="直線コネクタ 37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372" name="テキスト ボックス 37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73" name="直線コネクタ 37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74" name="テキスト ボックス 37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7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118414</xdr:rowOff>
    </xdr:from>
    <xdr:to>
      <xdr:col>116</xdr:col>
      <xdr:colOff>62864</xdr:colOff>
      <xdr:row>64</xdr:row>
      <xdr:rowOff>54864</xdr:rowOff>
    </xdr:to>
    <xdr:cxnSp macro="">
      <xdr:nvCxnSpPr>
        <xdr:cNvPr id="376" name="直線コネクタ 375"/>
        <xdr:cNvCxnSpPr/>
      </xdr:nvCxnSpPr>
      <xdr:spPr>
        <a:xfrm flipV="1">
          <a:off x="22160864" y="9548164"/>
          <a:ext cx="0" cy="14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377"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378" name="直線コネクタ 377"/>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65091</xdr:rowOff>
    </xdr:from>
    <xdr:ext cx="469744" cy="259045"/>
    <xdr:sp macro="" textlink="">
      <xdr:nvSpPr>
        <xdr:cNvPr id="379" name="【学校施設】&#10;一人当たり面積最大値テキスト"/>
        <xdr:cNvSpPr txBox="1"/>
      </xdr:nvSpPr>
      <xdr:spPr>
        <a:xfrm>
          <a:off x="22199600" y="932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118414</xdr:rowOff>
    </xdr:from>
    <xdr:to>
      <xdr:col>116</xdr:col>
      <xdr:colOff>152400</xdr:colOff>
      <xdr:row>55</xdr:row>
      <xdr:rowOff>118414</xdr:rowOff>
    </xdr:to>
    <xdr:cxnSp macro="">
      <xdr:nvCxnSpPr>
        <xdr:cNvPr id="380" name="直線コネクタ 379"/>
        <xdr:cNvCxnSpPr/>
      </xdr:nvCxnSpPr>
      <xdr:spPr>
        <a:xfrm>
          <a:off x="22072600" y="9548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83075</xdr:rowOff>
    </xdr:from>
    <xdr:ext cx="469744" cy="259045"/>
    <xdr:sp macro="" textlink="">
      <xdr:nvSpPr>
        <xdr:cNvPr id="381" name="【学校施設】&#10;一人当たり面積平均値テキスト"/>
        <xdr:cNvSpPr txBox="1"/>
      </xdr:nvSpPr>
      <xdr:spPr>
        <a:xfrm>
          <a:off x="22199600" y="1071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104648</xdr:rowOff>
    </xdr:from>
    <xdr:to>
      <xdr:col>116</xdr:col>
      <xdr:colOff>114300</xdr:colOff>
      <xdr:row>63</xdr:row>
      <xdr:rowOff>34798</xdr:rowOff>
    </xdr:to>
    <xdr:sp macro="" textlink="">
      <xdr:nvSpPr>
        <xdr:cNvPr id="382" name="フローチャート: 判断 381"/>
        <xdr:cNvSpPr/>
      </xdr:nvSpPr>
      <xdr:spPr>
        <a:xfrm>
          <a:off x="22110700" y="1073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84531</xdr:rowOff>
    </xdr:from>
    <xdr:to>
      <xdr:col>112</xdr:col>
      <xdr:colOff>38100</xdr:colOff>
      <xdr:row>63</xdr:row>
      <xdr:rowOff>14681</xdr:rowOff>
    </xdr:to>
    <xdr:sp macro="" textlink="">
      <xdr:nvSpPr>
        <xdr:cNvPr id="383" name="フローチャート: 判断 382"/>
        <xdr:cNvSpPr/>
      </xdr:nvSpPr>
      <xdr:spPr>
        <a:xfrm>
          <a:off x="21272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xdr:rowOff>
    </xdr:from>
    <xdr:to>
      <xdr:col>107</xdr:col>
      <xdr:colOff>101600</xdr:colOff>
      <xdr:row>62</xdr:row>
      <xdr:rowOff>105664</xdr:rowOff>
    </xdr:to>
    <xdr:sp macro="" textlink="">
      <xdr:nvSpPr>
        <xdr:cNvPr id="384" name="フローチャート: 判断 383"/>
        <xdr:cNvSpPr/>
      </xdr:nvSpPr>
      <xdr:spPr>
        <a:xfrm>
          <a:off x="20383500" y="1063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385" name="テキスト ボックス 38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86" name="テキスト ボックス 38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87" name="テキスト ボックス 38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88" name="テキスト ボックス 38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89" name="テキスト ボックス 38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128422</xdr:rowOff>
    </xdr:from>
    <xdr:to>
      <xdr:col>112</xdr:col>
      <xdr:colOff>38100</xdr:colOff>
      <xdr:row>60</xdr:row>
      <xdr:rowOff>58572</xdr:rowOff>
    </xdr:to>
    <xdr:sp macro="" textlink="">
      <xdr:nvSpPr>
        <xdr:cNvPr id="390" name="楕円 389"/>
        <xdr:cNvSpPr/>
      </xdr:nvSpPr>
      <xdr:spPr>
        <a:xfrm>
          <a:off x="21272500" y="1024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5808</xdr:rowOff>
    </xdr:from>
    <xdr:ext cx="469744" cy="259045"/>
    <xdr:sp macro="" textlink="">
      <xdr:nvSpPr>
        <xdr:cNvPr id="391" name="n_1aveValue【学校施設】&#10;一人当たり面積"/>
        <xdr:cNvSpPr txBox="1"/>
      </xdr:nvSpPr>
      <xdr:spPr>
        <a:xfrm>
          <a:off x="21075727" y="1080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122191</xdr:rowOff>
    </xdr:from>
    <xdr:ext cx="469744" cy="259045"/>
    <xdr:sp macro="" textlink="">
      <xdr:nvSpPr>
        <xdr:cNvPr id="392" name="n_2aveValue【学校施設】&#10;一人当たり面積"/>
        <xdr:cNvSpPr txBox="1"/>
      </xdr:nvSpPr>
      <xdr:spPr>
        <a:xfrm>
          <a:off x="20199427" y="1040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75099</xdr:rowOff>
    </xdr:from>
    <xdr:ext cx="469744" cy="259045"/>
    <xdr:sp macro="" textlink="">
      <xdr:nvSpPr>
        <xdr:cNvPr id="393" name="n_1mainValue【学校施設】&#10;一人当たり面積"/>
        <xdr:cNvSpPr txBox="1"/>
      </xdr:nvSpPr>
      <xdr:spPr>
        <a:xfrm>
          <a:off x="21075727" y="1001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394" name="正方形/長方形 39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5" name="正方形/長方形 39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6" name="正方形/長方形 39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7" name="正方形/長方形 39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8" name="正方形/長方形 39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9" name="正方形/長方形 39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00" name="正方形/長方形 39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01" name="正方形/長方形 40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2" name="テキスト ボックス 40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3" name="直線コネクタ 40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404" name="テキスト ボックス 40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05" name="直線コネクタ 40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06" name="テキスト ボックス 40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07" name="直線コネクタ 40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08" name="テキスト ボックス 40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09" name="直線コネクタ 40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10" name="テキスト ボックス 40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11" name="直線コネクタ 41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12" name="テキスト ボックス 41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13" name="直線コネクタ 41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414" name="テキスト ボックス 41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5" name="直線コネクタ 41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6" name="テキスト ボックス 41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418" name="直線コネクタ 417"/>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419"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420" name="直線コネクタ 419"/>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42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422" name="直線コネクタ 42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34307</xdr:rowOff>
    </xdr:from>
    <xdr:ext cx="405111" cy="259045"/>
    <xdr:sp macro="" textlink="">
      <xdr:nvSpPr>
        <xdr:cNvPr id="423" name="【児童館】&#10;有形固定資産減価償却率平均値テキスト"/>
        <xdr:cNvSpPr txBox="1"/>
      </xdr:nvSpPr>
      <xdr:spPr>
        <a:xfrm>
          <a:off x="16357600" y="1409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55880</xdr:rowOff>
    </xdr:from>
    <xdr:to>
      <xdr:col>85</xdr:col>
      <xdr:colOff>177800</xdr:colOff>
      <xdr:row>82</xdr:row>
      <xdr:rowOff>157480</xdr:rowOff>
    </xdr:to>
    <xdr:sp macro="" textlink="">
      <xdr:nvSpPr>
        <xdr:cNvPr id="424" name="フローチャート: 判断 423"/>
        <xdr:cNvSpPr/>
      </xdr:nvSpPr>
      <xdr:spPr>
        <a:xfrm>
          <a:off x="162687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99695</xdr:rowOff>
    </xdr:from>
    <xdr:to>
      <xdr:col>81</xdr:col>
      <xdr:colOff>101600</xdr:colOff>
      <xdr:row>83</xdr:row>
      <xdr:rowOff>29845</xdr:rowOff>
    </xdr:to>
    <xdr:sp macro="" textlink="">
      <xdr:nvSpPr>
        <xdr:cNvPr id="425" name="フローチャート: 判断 424"/>
        <xdr:cNvSpPr/>
      </xdr:nvSpPr>
      <xdr:spPr>
        <a:xfrm>
          <a:off x="154305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120650</xdr:rowOff>
    </xdr:from>
    <xdr:to>
      <xdr:col>76</xdr:col>
      <xdr:colOff>165100</xdr:colOff>
      <xdr:row>83</xdr:row>
      <xdr:rowOff>50800</xdr:rowOff>
    </xdr:to>
    <xdr:sp macro="" textlink="">
      <xdr:nvSpPr>
        <xdr:cNvPr id="426" name="フローチャート: 判断 425"/>
        <xdr:cNvSpPr/>
      </xdr:nvSpPr>
      <xdr:spPr>
        <a:xfrm>
          <a:off x="14541500" y="1417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27" name="テキスト ボックス 42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8" name="テキスト ボックス 42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9" name="テキスト ボックス 42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0" name="テキスト ボックス 42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1" name="テキスト ボックス 43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55880</xdr:rowOff>
    </xdr:from>
    <xdr:to>
      <xdr:col>81</xdr:col>
      <xdr:colOff>101600</xdr:colOff>
      <xdr:row>79</xdr:row>
      <xdr:rowOff>157480</xdr:rowOff>
    </xdr:to>
    <xdr:sp macro="" textlink="">
      <xdr:nvSpPr>
        <xdr:cNvPr id="432" name="楕円 431"/>
        <xdr:cNvSpPr/>
      </xdr:nvSpPr>
      <xdr:spPr>
        <a:xfrm>
          <a:off x="15430500" y="1360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20972</xdr:rowOff>
    </xdr:from>
    <xdr:ext cx="405111" cy="259045"/>
    <xdr:sp macro="" textlink="">
      <xdr:nvSpPr>
        <xdr:cNvPr id="433" name="n_1aveValue【児童館】&#10;有形固定資産減価償却率"/>
        <xdr:cNvSpPr txBox="1"/>
      </xdr:nvSpPr>
      <xdr:spPr>
        <a:xfrm>
          <a:off x="15266044" y="1425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67327</xdr:rowOff>
    </xdr:from>
    <xdr:ext cx="405111" cy="259045"/>
    <xdr:sp macro="" textlink="">
      <xdr:nvSpPr>
        <xdr:cNvPr id="434" name="n_2aveValue【児童館】&#10;有形固定資産減価償却率"/>
        <xdr:cNvSpPr txBox="1"/>
      </xdr:nvSpPr>
      <xdr:spPr>
        <a:xfrm>
          <a:off x="14389744" y="1395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2557</xdr:rowOff>
    </xdr:from>
    <xdr:ext cx="405111" cy="259045"/>
    <xdr:sp macro="" textlink="">
      <xdr:nvSpPr>
        <xdr:cNvPr id="435" name="n_1mainValue【児童館】&#10;有形固定資産減価償却率"/>
        <xdr:cNvSpPr txBox="1"/>
      </xdr:nvSpPr>
      <xdr:spPr>
        <a:xfrm>
          <a:off x="15266044" y="1337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6" name="正方形/長方形 4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7" name="正方形/長方形 4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8" name="正方形/長方形 4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9" name="正方形/長方形 4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0" name="正方形/長方形 4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1" name="正方形/長方形 4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2" name="正方形/長方形 4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3" name="正方形/長方形 44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4" name="テキスト ボックス 44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5" name="直線コネクタ 44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46" name="直線コネクタ 44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47" name="テキスト ボックス 44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48" name="直線コネクタ 44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49" name="テキスト ボックス 44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50" name="直線コネクタ 44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51" name="テキスト ボックス 45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52" name="直線コネクタ 45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53" name="テキスト ボックス 45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54" name="直線コネクタ 45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55" name="テキスト ボックス 45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56" name="直線コネクタ 45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57" name="テキスト ボックス 45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8" name="直線コネクタ 45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9" name="テキスト ボックス 45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6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87086</xdr:rowOff>
    </xdr:from>
    <xdr:to>
      <xdr:col>116</xdr:col>
      <xdr:colOff>62864</xdr:colOff>
      <xdr:row>86</xdr:row>
      <xdr:rowOff>87086</xdr:rowOff>
    </xdr:to>
    <xdr:cxnSp macro="">
      <xdr:nvCxnSpPr>
        <xdr:cNvPr id="461" name="直線コネクタ 460"/>
        <xdr:cNvCxnSpPr/>
      </xdr:nvCxnSpPr>
      <xdr:spPr>
        <a:xfrm flipV="1">
          <a:off x="22160864"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90913</xdr:rowOff>
    </xdr:from>
    <xdr:ext cx="469744" cy="259045"/>
    <xdr:sp macro="" textlink="">
      <xdr:nvSpPr>
        <xdr:cNvPr id="462" name="【児童館】&#10;一人当たり面積最小値テキスト"/>
        <xdr:cNvSpPr txBox="1"/>
      </xdr:nvSpPr>
      <xdr:spPr>
        <a:xfrm>
          <a:off x="221996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87086</xdr:rowOff>
    </xdr:from>
    <xdr:to>
      <xdr:col>116</xdr:col>
      <xdr:colOff>152400</xdr:colOff>
      <xdr:row>86</xdr:row>
      <xdr:rowOff>87086</xdr:rowOff>
    </xdr:to>
    <xdr:cxnSp macro="">
      <xdr:nvCxnSpPr>
        <xdr:cNvPr id="463" name="直線コネクタ 462"/>
        <xdr:cNvCxnSpPr/>
      </xdr:nvCxnSpPr>
      <xdr:spPr>
        <a:xfrm>
          <a:off x="22072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33763</xdr:rowOff>
    </xdr:from>
    <xdr:ext cx="469744" cy="259045"/>
    <xdr:sp macro="" textlink="">
      <xdr:nvSpPr>
        <xdr:cNvPr id="464" name="【児童館】&#10;一人当たり面積最大値テキスト"/>
        <xdr:cNvSpPr txBox="1"/>
      </xdr:nvSpPr>
      <xdr:spPr>
        <a:xfrm>
          <a:off x="221996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87086</xdr:rowOff>
    </xdr:from>
    <xdr:to>
      <xdr:col>116</xdr:col>
      <xdr:colOff>152400</xdr:colOff>
      <xdr:row>78</xdr:row>
      <xdr:rowOff>87086</xdr:rowOff>
    </xdr:to>
    <xdr:cxnSp macro="">
      <xdr:nvCxnSpPr>
        <xdr:cNvPr id="465" name="直線コネクタ 464"/>
        <xdr:cNvCxnSpPr/>
      </xdr:nvCxnSpPr>
      <xdr:spPr>
        <a:xfrm>
          <a:off x="22072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14713</xdr:rowOff>
    </xdr:from>
    <xdr:ext cx="469744" cy="259045"/>
    <xdr:sp macro="" textlink="">
      <xdr:nvSpPr>
        <xdr:cNvPr id="466" name="【児童館】&#10;一人当たり面積平均値テキスト"/>
        <xdr:cNvSpPr txBox="1"/>
      </xdr:nvSpPr>
      <xdr:spPr>
        <a:xfrm>
          <a:off x="22199600" y="1441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36286</xdr:rowOff>
    </xdr:from>
    <xdr:to>
      <xdr:col>116</xdr:col>
      <xdr:colOff>114300</xdr:colOff>
      <xdr:row>84</xdr:row>
      <xdr:rowOff>137886</xdr:rowOff>
    </xdr:to>
    <xdr:sp macro="" textlink="">
      <xdr:nvSpPr>
        <xdr:cNvPr id="467" name="フローチャート: 判断 466"/>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52614</xdr:rowOff>
    </xdr:from>
    <xdr:to>
      <xdr:col>112</xdr:col>
      <xdr:colOff>38100</xdr:colOff>
      <xdr:row>84</xdr:row>
      <xdr:rowOff>154214</xdr:rowOff>
    </xdr:to>
    <xdr:sp macro="" textlink="">
      <xdr:nvSpPr>
        <xdr:cNvPr id="468" name="フローチャート: 判断 467"/>
        <xdr:cNvSpPr/>
      </xdr:nvSpPr>
      <xdr:spPr>
        <a:xfrm>
          <a:off x="21272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85271</xdr:rowOff>
    </xdr:from>
    <xdr:to>
      <xdr:col>107</xdr:col>
      <xdr:colOff>101600</xdr:colOff>
      <xdr:row>85</xdr:row>
      <xdr:rowOff>15421</xdr:rowOff>
    </xdr:to>
    <xdr:sp macro="" textlink="">
      <xdr:nvSpPr>
        <xdr:cNvPr id="469" name="フローチャート: 判断 468"/>
        <xdr:cNvSpPr/>
      </xdr:nvSpPr>
      <xdr:spPr>
        <a:xfrm>
          <a:off x="20383500" y="1448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70" name="テキスト ボックス 4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1" name="テキスト ボックス 4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2" name="テキスト ボックス 4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3" name="テキスト ボックス 4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4" name="テキスト ボックス 4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52614</xdr:rowOff>
    </xdr:from>
    <xdr:to>
      <xdr:col>112</xdr:col>
      <xdr:colOff>38100</xdr:colOff>
      <xdr:row>84</xdr:row>
      <xdr:rowOff>154214</xdr:rowOff>
    </xdr:to>
    <xdr:sp macro="" textlink="">
      <xdr:nvSpPr>
        <xdr:cNvPr id="475" name="楕円 474"/>
        <xdr:cNvSpPr/>
      </xdr:nvSpPr>
      <xdr:spPr>
        <a:xfrm>
          <a:off x="21272500" y="1445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145341</xdr:rowOff>
    </xdr:from>
    <xdr:ext cx="469744" cy="259045"/>
    <xdr:sp macro="" textlink="">
      <xdr:nvSpPr>
        <xdr:cNvPr id="476" name="n_1aveValue【児童館】&#10;一人当たり面積"/>
        <xdr:cNvSpPr txBox="1"/>
      </xdr:nvSpPr>
      <xdr:spPr>
        <a:xfrm>
          <a:off x="21075727" y="14547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31948</xdr:rowOff>
    </xdr:from>
    <xdr:ext cx="469744" cy="259045"/>
    <xdr:sp macro="" textlink="">
      <xdr:nvSpPr>
        <xdr:cNvPr id="477" name="n_2aveValue【児童館】&#10;一人当たり面積"/>
        <xdr:cNvSpPr txBox="1"/>
      </xdr:nvSpPr>
      <xdr:spPr>
        <a:xfrm>
          <a:off x="20199427" y="142622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170741</xdr:rowOff>
    </xdr:from>
    <xdr:ext cx="469744" cy="259045"/>
    <xdr:sp macro="" textlink="">
      <xdr:nvSpPr>
        <xdr:cNvPr id="478" name="n_1mainValue【児童館】&#10;一人当たり面積"/>
        <xdr:cNvSpPr txBox="1"/>
      </xdr:nvSpPr>
      <xdr:spPr>
        <a:xfrm>
          <a:off x="210757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9" name="正方形/長方形 47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0" name="正方形/長方形 47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1" name="正方形/長方形 48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2" name="正方形/長方形 48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3" name="正方形/長方形 48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4" name="正方形/長方形 48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5" name="正方形/長方形 48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6" name="正方形/長方形 48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7" name="テキスト ボックス 48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8" name="直線コネクタ 48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489" name="テキスト ボックス 488"/>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490" name="直線コネクタ 489"/>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491" name="テキスト ボックス 490"/>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492" name="直線コネクタ 491"/>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493" name="テキスト ボックス 492"/>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494" name="直線コネクタ 493"/>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495" name="テキスト ボックス 494"/>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496" name="直線コネクタ 495"/>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497" name="テキスト ボックス 496"/>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498" name="直線コネクタ 497"/>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499" name="テキスト ボックス 498"/>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00" name="直線コネクタ 49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01" name="テキスト ボックス 50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0</xdr:rowOff>
    </xdr:from>
    <xdr:to>
      <xdr:col>85</xdr:col>
      <xdr:colOff>126364</xdr:colOff>
      <xdr:row>108</xdr:row>
      <xdr:rowOff>32386</xdr:rowOff>
    </xdr:to>
    <xdr:cxnSp macro="">
      <xdr:nvCxnSpPr>
        <xdr:cNvPr id="503" name="直線コネクタ 502"/>
        <xdr:cNvCxnSpPr/>
      </xdr:nvCxnSpPr>
      <xdr:spPr>
        <a:xfrm flipV="1">
          <a:off x="16318864" y="17145000"/>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36213</xdr:rowOff>
    </xdr:from>
    <xdr:ext cx="405111" cy="259045"/>
    <xdr:sp macro="" textlink="">
      <xdr:nvSpPr>
        <xdr:cNvPr id="504" name="【公民館】&#10;有形固定資産減価償却率最小値テキスト"/>
        <xdr:cNvSpPr txBox="1"/>
      </xdr:nvSpPr>
      <xdr:spPr>
        <a:xfrm>
          <a:off x="16357600" y="18552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32386</xdr:rowOff>
    </xdr:from>
    <xdr:to>
      <xdr:col>86</xdr:col>
      <xdr:colOff>25400</xdr:colOff>
      <xdr:row>108</xdr:row>
      <xdr:rowOff>32386</xdr:rowOff>
    </xdr:to>
    <xdr:cxnSp macro="">
      <xdr:nvCxnSpPr>
        <xdr:cNvPr id="505" name="直線コネクタ 504"/>
        <xdr:cNvCxnSpPr/>
      </xdr:nvCxnSpPr>
      <xdr:spPr>
        <a:xfrm>
          <a:off x="16230600" y="18548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118127</xdr:rowOff>
    </xdr:from>
    <xdr:ext cx="469744" cy="259045"/>
    <xdr:sp macro="" textlink="">
      <xdr:nvSpPr>
        <xdr:cNvPr id="506" name="【公民館】&#10;有形固定資産減価償却率最大値テキスト"/>
        <xdr:cNvSpPr txBox="1"/>
      </xdr:nvSpPr>
      <xdr:spPr>
        <a:xfrm>
          <a:off x="16357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0</xdr:rowOff>
    </xdr:from>
    <xdr:to>
      <xdr:col>86</xdr:col>
      <xdr:colOff>25400</xdr:colOff>
      <xdr:row>100</xdr:row>
      <xdr:rowOff>0</xdr:rowOff>
    </xdr:to>
    <xdr:cxnSp macro="">
      <xdr:nvCxnSpPr>
        <xdr:cNvPr id="507" name="直線コネクタ 506"/>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160038</xdr:rowOff>
    </xdr:from>
    <xdr:ext cx="405111" cy="259045"/>
    <xdr:sp macro="" textlink="">
      <xdr:nvSpPr>
        <xdr:cNvPr id="508" name="【公民館】&#10;有形固定資産減価償却率平均値テキスト"/>
        <xdr:cNvSpPr txBox="1"/>
      </xdr:nvSpPr>
      <xdr:spPr>
        <a:xfrm>
          <a:off x="16357600" y="178193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10161</xdr:rowOff>
    </xdr:from>
    <xdr:to>
      <xdr:col>85</xdr:col>
      <xdr:colOff>177800</xdr:colOff>
      <xdr:row>104</xdr:row>
      <xdr:rowOff>111761</xdr:rowOff>
    </xdr:to>
    <xdr:sp macro="" textlink="">
      <xdr:nvSpPr>
        <xdr:cNvPr id="509" name="フローチャート: 判断 508"/>
        <xdr:cNvSpPr/>
      </xdr:nvSpPr>
      <xdr:spPr>
        <a:xfrm>
          <a:off x="162687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38736</xdr:rowOff>
    </xdr:from>
    <xdr:to>
      <xdr:col>81</xdr:col>
      <xdr:colOff>101600</xdr:colOff>
      <xdr:row>104</xdr:row>
      <xdr:rowOff>140336</xdr:rowOff>
    </xdr:to>
    <xdr:sp macro="" textlink="">
      <xdr:nvSpPr>
        <xdr:cNvPr id="510" name="フローチャート: 判断 509"/>
        <xdr:cNvSpPr/>
      </xdr:nvSpPr>
      <xdr:spPr>
        <a:xfrm>
          <a:off x="15430500" y="1786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147320</xdr:rowOff>
    </xdr:from>
    <xdr:to>
      <xdr:col>76</xdr:col>
      <xdr:colOff>165100</xdr:colOff>
      <xdr:row>105</xdr:row>
      <xdr:rowOff>77470</xdr:rowOff>
    </xdr:to>
    <xdr:sp macro="" textlink="">
      <xdr:nvSpPr>
        <xdr:cNvPr id="511" name="フローチャート: 判断 510"/>
        <xdr:cNvSpPr/>
      </xdr:nvSpPr>
      <xdr:spPr>
        <a:xfrm>
          <a:off x="14541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2" name="テキスト ボックス 51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3" name="テキスト ボックス 51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4" name="テキスト ボックス 51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5" name="テキスト ボックス 51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6" name="テキスト ボックス 51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57786</xdr:rowOff>
    </xdr:from>
    <xdr:to>
      <xdr:col>81</xdr:col>
      <xdr:colOff>101600</xdr:colOff>
      <xdr:row>102</xdr:row>
      <xdr:rowOff>159386</xdr:rowOff>
    </xdr:to>
    <xdr:sp macro="" textlink="">
      <xdr:nvSpPr>
        <xdr:cNvPr id="517" name="楕円 516"/>
        <xdr:cNvSpPr/>
      </xdr:nvSpPr>
      <xdr:spPr>
        <a:xfrm>
          <a:off x="15430500" y="17545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131463</xdr:rowOff>
    </xdr:from>
    <xdr:ext cx="405111" cy="259045"/>
    <xdr:sp macro="" textlink="">
      <xdr:nvSpPr>
        <xdr:cNvPr id="518" name="n_1aveValue【公民館】&#10;有形固定資産減価償却率"/>
        <xdr:cNvSpPr txBox="1"/>
      </xdr:nvSpPr>
      <xdr:spPr>
        <a:xfrm>
          <a:off x="15266044" y="1796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93997</xdr:rowOff>
    </xdr:from>
    <xdr:ext cx="405111" cy="259045"/>
    <xdr:sp macro="" textlink="">
      <xdr:nvSpPr>
        <xdr:cNvPr id="519" name="n_2aveValue【公民館】&#10;有形固定資産減価償却率"/>
        <xdr:cNvSpPr txBox="1"/>
      </xdr:nvSpPr>
      <xdr:spPr>
        <a:xfrm>
          <a:off x="14389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4463</xdr:rowOff>
    </xdr:from>
    <xdr:ext cx="405111" cy="259045"/>
    <xdr:sp macro="" textlink="">
      <xdr:nvSpPr>
        <xdr:cNvPr id="520" name="n_1mainValue【公民館】&#10;有形固定資産減価償却率"/>
        <xdr:cNvSpPr txBox="1"/>
      </xdr:nvSpPr>
      <xdr:spPr>
        <a:xfrm>
          <a:off x="15266044" y="1732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1" name="正方形/長方形 5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2" name="正方形/長方形 5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3" name="正方形/長方形 5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4" name="正方形/長方形 5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5" name="正方形/長方形 5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6" name="正方形/長方形 5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7" name="正方形/長方形 5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8" name="正方形/長方形 52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9" name="テキスト ボックス 5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0" name="直線コネクタ 5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31" name="直線コネクタ 530"/>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32" name="テキスト ボックス 531"/>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33" name="直線コネクタ 532"/>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34" name="テキスト ボックス 533"/>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35" name="直線コネクタ 534"/>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36" name="テキスト ボックス 535"/>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37" name="直線コネクタ 536"/>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38" name="テキスト ボックス 537"/>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39" name="直線コネクタ 538"/>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40" name="テキスト ボックス 539"/>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41" name="直線コネクタ 540"/>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42" name="テキスト ボックス 541"/>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3" name="直線コネクタ 5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4" name="テキスト ボックス 5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148045</xdr:rowOff>
    </xdr:from>
    <xdr:to>
      <xdr:col>116</xdr:col>
      <xdr:colOff>62864</xdr:colOff>
      <xdr:row>108</xdr:row>
      <xdr:rowOff>167639</xdr:rowOff>
    </xdr:to>
    <xdr:cxnSp macro="">
      <xdr:nvCxnSpPr>
        <xdr:cNvPr id="546" name="直線コネクタ 545"/>
        <xdr:cNvCxnSpPr/>
      </xdr:nvCxnSpPr>
      <xdr:spPr>
        <a:xfrm flipV="1">
          <a:off x="22160864" y="17293045"/>
          <a:ext cx="0" cy="1391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16</xdr:rowOff>
    </xdr:from>
    <xdr:ext cx="469744" cy="259045"/>
    <xdr:sp macro="" textlink="">
      <xdr:nvSpPr>
        <xdr:cNvPr id="547" name="【公民館】&#10;一人当たり面積最小値テキスト"/>
        <xdr:cNvSpPr txBox="1"/>
      </xdr:nvSpPr>
      <xdr:spPr>
        <a:xfrm>
          <a:off x="22199600" y="18688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167639</xdr:rowOff>
    </xdr:from>
    <xdr:to>
      <xdr:col>116</xdr:col>
      <xdr:colOff>152400</xdr:colOff>
      <xdr:row>108</xdr:row>
      <xdr:rowOff>167639</xdr:rowOff>
    </xdr:to>
    <xdr:cxnSp macro="">
      <xdr:nvCxnSpPr>
        <xdr:cNvPr id="548" name="直線コネクタ 547"/>
        <xdr:cNvCxnSpPr/>
      </xdr:nvCxnSpPr>
      <xdr:spPr>
        <a:xfrm>
          <a:off x="22072600" y="1868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94722</xdr:rowOff>
    </xdr:from>
    <xdr:ext cx="469744" cy="259045"/>
    <xdr:sp macro="" textlink="">
      <xdr:nvSpPr>
        <xdr:cNvPr id="549" name="【公民館】&#10;一人当たり面積最大値テキスト"/>
        <xdr:cNvSpPr txBox="1"/>
      </xdr:nvSpPr>
      <xdr:spPr>
        <a:xfrm>
          <a:off x="22199600" y="1706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148045</xdr:rowOff>
    </xdr:from>
    <xdr:to>
      <xdr:col>116</xdr:col>
      <xdr:colOff>152400</xdr:colOff>
      <xdr:row>100</xdr:row>
      <xdr:rowOff>148045</xdr:rowOff>
    </xdr:to>
    <xdr:cxnSp macro="">
      <xdr:nvCxnSpPr>
        <xdr:cNvPr id="550" name="直線コネクタ 549"/>
        <xdr:cNvCxnSpPr/>
      </xdr:nvCxnSpPr>
      <xdr:spPr>
        <a:xfrm>
          <a:off x="22072600" y="1729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38116</xdr:rowOff>
    </xdr:from>
    <xdr:ext cx="469744" cy="259045"/>
    <xdr:sp macro="" textlink="">
      <xdr:nvSpPr>
        <xdr:cNvPr id="551" name="【公民館】&#10;一人当たり面積平均値テキスト"/>
        <xdr:cNvSpPr txBox="1"/>
      </xdr:nvSpPr>
      <xdr:spPr>
        <a:xfrm>
          <a:off x="22199600" y="183832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59689</xdr:rowOff>
    </xdr:from>
    <xdr:to>
      <xdr:col>116</xdr:col>
      <xdr:colOff>114300</xdr:colOff>
      <xdr:row>107</xdr:row>
      <xdr:rowOff>161289</xdr:rowOff>
    </xdr:to>
    <xdr:sp macro="" textlink="">
      <xdr:nvSpPr>
        <xdr:cNvPr id="552" name="フローチャート: 判断 551"/>
        <xdr:cNvSpPr/>
      </xdr:nvSpPr>
      <xdr:spPr>
        <a:xfrm>
          <a:off x="22110700" y="1840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49893</xdr:rowOff>
    </xdr:from>
    <xdr:to>
      <xdr:col>112</xdr:col>
      <xdr:colOff>38100</xdr:colOff>
      <xdr:row>107</xdr:row>
      <xdr:rowOff>151493</xdr:rowOff>
    </xdr:to>
    <xdr:sp macro="" textlink="">
      <xdr:nvSpPr>
        <xdr:cNvPr id="553" name="フローチャート: 判断 552"/>
        <xdr:cNvSpPr/>
      </xdr:nvSpPr>
      <xdr:spPr>
        <a:xfrm>
          <a:off x="21272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38463</xdr:rowOff>
    </xdr:from>
    <xdr:to>
      <xdr:col>107</xdr:col>
      <xdr:colOff>101600</xdr:colOff>
      <xdr:row>106</xdr:row>
      <xdr:rowOff>140063</xdr:rowOff>
    </xdr:to>
    <xdr:sp macro="" textlink="">
      <xdr:nvSpPr>
        <xdr:cNvPr id="554" name="フローチャート: 判断 553"/>
        <xdr:cNvSpPr/>
      </xdr:nvSpPr>
      <xdr:spPr>
        <a:xfrm>
          <a:off x="20383500" y="182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55" name="テキスト ボックス 5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6" name="テキスト ボックス 5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7" name="テキスト ボックス 5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8" name="テキスト ボックス 5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9" name="テキスト ボックス 5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97245</xdr:rowOff>
    </xdr:from>
    <xdr:to>
      <xdr:col>112</xdr:col>
      <xdr:colOff>38100</xdr:colOff>
      <xdr:row>107</xdr:row>
      <xdr:rowOff>27395</xdr:rowOff>
    </xdr:to>
    <xdr:sp macro="" textlink="">
      <xdr:nvSpPr>
        <xdr:cNvPr id="560" name="楕円 559"/>
        <xdr:cNvSpPr/>
      </xdr:nvSpPr>
      <xdr:spPr>
        <a:xfrm>
          <a:off x="21272500" y="1827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142620</xdr:rowOff>
    </xdr:from>
    <xdr:ext cx="469744" cy="259045"/>
    <xdr:sp macro="" textlink="">
      <xdr:nvSpPr>
        <xdr:cNvPr id="561" name="n_1aveValue【公民館】&#10;一人当たり面積"/>
        <xdr:cNvSpPr txBox="1"/>
      </xdr:nvSpPr>
      <xdr:spPr>
        <a:xfrm>
          <a:off x="21075727" y="1848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156590</xdr:rowOff>
    </xdr:from>
    <xdr:ext cx="469744" cy="259045"/>
    <xdr:sp macro="" textlink="">
      <xdr:nvSpPr>
        <xdr:cNvPr id="562" name="n_2aveValue【公民館】&#10;一人当たり面積"/>
        <xdr:cNvSpPr txBox="1"/>
      </xdr:nvSpPr>
      <xdr:spPr>
        <a:xfrm>
          <a:off x="20199427" y="1798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43922</xdr:rowOff>
    </xdr:from>
    <xdr:ext cx="469744" cy="259045"/>
    <xdr:sp macro="" textlink="">
      <xdr:nvSpPr>
        <xdr:cNvPr id="563" name="n_1mainValue【公民館】&#10;一人当たり面積"/>
        <xdr:cNvSpPr txBox="1"/>
      </xdr:nvSpPr>
      <xdr:spPr>
        <a:xfrm>
          <a:off x="21075727" y="1804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4" name="正方形/長方形 5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5" name="正方形/長方形 5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6" name="テキスト ボックス 5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年度決算における各項目値  　　</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道路　　　　　公営住宅　　　　認定こども園等　　　　学校施設　　　　児童館　　　　 公民館</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有形固定資産減価償却率　　　　　　　　</a:t>
          </a:r>
          <a:r>
            <a:rPr kumimoji="1" lang="en-US" altLang="ja-JP" sz="1300">
              <a:latin typeface="ＭＳ Ｐゴシック" panose="020B0600070205080204" pitchFamily="50" charset="-128"/>
              <a:ea typeface="ＭＳ Ｐゴシック" panose="020B0600070205080204" pitchFamily="50" charset="-128"/>
            </a:rPr>
            <a:t>94.6%</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68.5%</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67.2%</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92.3%</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31.4%</a:t>
          </a:r>
        </a:p>
        <a:p>
          <a:r>
            <a:rPr kumimoji="1" lang="ja-JP" altLang="en-US" sz="1300">
              <a:latin typeface="ＭＳ Ｐゴシック" panose="020B0600070205080204" pitchFamily="50" charset="-128"/>
              <a:ea typeface="ＭＳ Ｐゴシック" panose="020B0600070205080204" pitchFamily="50" charset="-128"/>
            </a:rPr>
            <a:t>　住民一人当たりの値　　　　　　　　　　</a:t>
          </a:r>
          <a:r>
            <a:rPr kumimoji="1" lang="en-US" altLang="ja-JP" sz="1300">
              <a:latin typeface="ＭＳ Ｐゴシック" panose="020B0600070205080204" pitchFamily="50" charset="-128"/>
              <a:ea typeface="ＭＳ Ｐゴシック" panose="020B0600070205080204" pitchFamily="50" charset="-128"/>
            </a:rPr>
            <a:t>17.921m</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1.254</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0.088</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2.503</a:t>
          </a: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0.016</a:t>
          </a:r>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0.159</a:t>
          </a:r>
          <a:r>
            <a:rPr kumimoji="1" lang="ja-JP" altLang="en-US" sz="1300">
              <a:latin typeface="ＭＳ Ｐゴシック" panose="020B0600070205080204" pitchFamily="50" charset="-128"/>
              <a:ea typeface="ＭＳ Ｐゴシック" panose="020B0600070205080204" pitchFamily="50" charset="-128"/>
            </a:rPr>
            <a:t>㎡</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間保育施設の整備に伴い公立保育園や児童館の統廃合を進めた結果、児童館の住民一人あたり面積が減少した。今度、民間への移行に合わせて施設を廃止することで、市が所有する施設面積はさらに縮減する見込み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また、日光地域や藤原地域の行政センターや塩野室地区センターが竣工したことに加え、小林公民館が解体されたことにより、公民館の有形固定資産減価償却率が前年度比△</a:t>
          </a:r>
          <a:r>
            <a:rPr kumimoji="1" lang="en-US" altLang="ja-JP" sz="1300">
              <a:latin typeface="ＭＳ Ｐゴシック" panose="020B0600070205080204" pitchFamily="50" charset="-128"/>
              <a:ea typeface="ＭＳ Ｐゴシック" panose="020B0600070205080204" pitchFamily="50" charset="-128"/>
            </a:rPr>
            <a:t>44.9</a:t>
          </a:r>
          <a:r>
            <a:rPr kumimoji="1" lang="ja-JP" altLang="en-US" sz="1300">
              <a:latin typeface="ＭＳ Ｐゴシック" panose="020B0600070205080204" pitchFamily="50" charset="-128"/>
              <a:ea typeface="ＭＳ Ｐゴシック" panose="020B0600070205080204" pitchFamily="50" charset="-128"/>
            </a:rPr>
            <a:t>ポイントと大きく改善した。</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83,761
82,951
1,449.83
46,486,216
44,856,632
1,527,599
24,506,596
58,417,383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12519</xdr:rowOff>
    </xdr:from>
    <xdr:to>
      <xdr:col>24</xdr:col>
      <xdr:colOff>62865</xdr:colOff>
      <xdr:row>42</xdr:row>
      <xdr:rowOff>92528</xdr:rowOff>
    </xdr:to>
    <xdr:cxnSp macro="">
      <xdr:nvCxnSpPr>
        <xdr:cNvPr id="57" name="直線コネクタ 56"/>
        <xdr:cNvCxnSpPr/>
      </xdr:nvCxnSpPr>
      <xdr:spPr>
        <a:xfrm flipV="1">
          <a:off x="4634865" y="5841819"/>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130646</xdr:rowOff>
    </xdr:from>
    <xdr:ext cx="405111" cy="259045"/>
    <xdr:sp macro="" textlink="">
      <xdr:nvSpPr>
        <xdr:cNvPr id="60" name="【図書館】&#10;有形固定資産減価償却率最大値テキスト"/>
        <xdr:cNvSpPr txBox="1"/>
      </xdr:nvSpPr>
      <xdr:spPr>
        <a:xfrm>
          <a:off x="4673600" y="5617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12519</xdr:rowOff>
    </xdr:from>
    <xdr:to>
      <xdr:col>24</xdr:col>
      <xdr:colOff>152400</xdr:colOff>
      <xdr:row>34</xdr:row>
      <xdr:rowOff>12519</xdr:rowOff>
    </xdr:to>
    <xdr:cxnSp macro="">
      <xdr:nvCxnSpPr>
        <xdr:cNvPr id="61" name="直線コネクタ 60"/>
        <xdr:cNvCxnSpPr/>
      </xdr:nvCxnSpPr>
      <xdr:spPr>
        <a:xfrm>
          <a:off x="4546600" y="5841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152417</xdr:rowOff>
    </xdr:from>
    <xdr:ext cx="405111" cy="259045"/>
    <xdr:sp macro="" textlink="">
      <xdr:nvSpPr>
        <xdr:cNvPr id="62" name="【図書館】&#10;有形固定資産減価償却率平均値テキスト"/>
        <xdr:cNvSpPr txBox="1"/>
      </xdr:nvSpPr>
      <xdr:spPr>
        <a:xfrm>
          <a:off x="4673600" y="6496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xdr:rowOff>
    </xdr:from>
    <xdr:to>
      <xdr:col>24</xdr:col>
      <xdr:colOff>114300</xdr:colOff>
      <xdr:row>38</xdr:row>
      <xdr:rowOff>104140</xdr:rowOff>
    </xdr:to>
    <xdr:sp macro="" textlink="">
      <xdr:nvSpPr>
        <xdr:cNvPr id="63" name="フローチャート: 判断 62"/>
        <xdr:cNvSpPr/>
      </xdr:nvSpPr>
      <xdr:spPr>
        <a:xfrm>
          <a:off x="45847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160927</xdr:rowOff>
    </xdr:from>
    <xdr:to>
      <xdr:col>20</xdr:col>
      <xdr:colOff>38100</xdr:colOff>
      <xdr:row>38</xdr:row>
      <xdr:rowOff>91077</xdr:rowOff>
    </xdr:to>
    <xdr:sp macro="" textlink="">
      <xdr:nvSpPr>
        <xdr:cNvPr id="64" name="フローチャート: 判断 63"/>
        <xdr:cNvSpPr/>
      </xdr:nvSpPr>
      <xdr:spPr>
        <a:xfrm>
          <a:off x="3746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82204</xdr:rowOff>
    </xdr:from>
    <xdr:ext cx="405111" cy="259045"/>
    <xdr:sp macro="" textlink="">
      <xdr:nvSpPr>
        <xdr:cNvPr id="65" name="n_1aveValue【図書館】&#10;有形固定資産減価償却率"/>
        <xdr:cNvSpPr txBox="1"/>
      </xdr:nvSpPr>
      <xdr:spPr>
        <a:xfrm>
          <a:off x="35820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90715</xdr:rowOff>
    </xdr:from>
    <xdr:to>
      <xdr:col>15</xdr:col>
      <xdr:colOff>101600</xdr:colOff>
      <xdr:row>39</xdr:row>
      <xdr:rowOff>20865</xdr:rowOff>
    </xdr:to>
    <xdr:sp macro="" textlink="">
      <xdr:nvSpPr>
        <xdr:cNvPr id="66" name="フローチャート: 判断 65"/>
        <xdr:cNvSpPr/>
      </xdr:nvSpPr>
      <xdr:spPr>
        <a:xfrm>
          <a:off x="2857500" y="66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37391</xdr:rowOff>
    </xdr:from>
    <xdr:ext cx="405111" cy="259045"/>
    <xdr:sp macro="" textlink="">
      <xdr:nvSpPr>
        <xdr:cNvPr id="67" name="n_2aveValue【図書館】&#10;有形固定資産減価償却率"/>
        <xdr:cNvSpPr txBox="1"/>
      </xdr:nvSpPr>
      <xdr:spPr>
        <a:xfrm>
          <a:off x="2705744" y="638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7439</xdr:rowOff>
    </xdr:from>
    <xdr:to>
      <xdr:col>20</xdr:col>
      <xdr:colOff>38100</xdr:colOff>
      <xdr:row>35</xdr:row>
      <xdr:rowOff>109039</xdr:rowOff>
    </xdr:to>
    <xdr:sp macro="" textlink="">
      <xdr:nvSpPr>
        <xdr:cNvPr id="73" name="楕円 72"/>
        <xdr:cNvSpPr/>
      </xdr:nvSpPr>
      <xdr:spPr>
        <a:xfrm>
          <a:off x="3746500" y="600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33</xdr:row>
      <xdr:rowOff>125566</xdr:rowOff>
    </xdr:from>
    <xdr:ext cx="405111" cy="259045"/>
    <xdr:sp macro="" textlink="">
      <xdr:nvSpPr>
        <xdr:cNvPr id="74" name="n_1mainValue【図書館】&#10;有形固定資産減価償却率"/>
        <xdr:cNvSpPr txBox="1"/>
      </xdr:nvSpPr>
      <xdr:spPr>
        <a:xfrm>
          <a:off x="3582044" y="5783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25400</xdr:rowOff>
    </xdr:from>
    <xdr:to>
      <xdr:col>54</xdr:col>
      <xdr:colOff>189865</xdr:colOff>
      <xdr:row>42</xdr:row>
      <xdr:rowOff>12700</xdr:rowOff>
    </xdr:to>
    <xdr:cxnSp macro="">
      <xdr:nvCxnSpPr>
        <xdr:cNvPr id="98" name="直線コネクタ 97"/>
        <xdr:cNvCxnSpPr/>
      </xdr:nvCxnSpPr>
      <xdr:spPr>
        <a:xfrm flipV="1">
          <a:off x="10476865" y="58547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99" name="【図書館】&#10;一人当たり面積最小値テキスト"/>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00" name="直線コネクタ 99"/>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143527</xdr:rowOff>
    </xdr:from>
    <xdr:ext cx="469744" cy="259045"/>
    <xdr:sp macro="" textlink="">
      <xdr:nvSpPr>
        <xdr:cNvPr id="101" name="【図書館】&#10;一人当たり面積最大値テキスト"/>
        <xdr:cNvSpPr txBox="1"/>
      </xdr:nvSpPr>
      <xdr:spPr>
        <a:xfrm>
          <a:off x="10515600" y="562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25400</xdr:rowOff>
    </xdr:from>
    <xdr:to>
      <xdr:col>55</xdr:col>
      <xdr:colOff>88900</xdr:colOff>
      <xdr:row>34</xdr:row>
      <xdr:rowOff>25400</xdr:rowOff>
    </xdr:to>
    <xdr:cxnSp macro="">
      <xdr:nvCxnSpPr>
        <xdr:cNvPr id="102" name="直線コネクタ 101"/>
        <xdr:cNvCxnSpPr/>
      </xdr:nvCxnSpPr>
      <xdr:spPr>
        <a:xfrm>
          <a:off x="10388600" y="58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168927</xdr:rowOff>
    </xdr:from>
    <xdr:ext cx="469744" cy="259045"/>
    <xdr:sp macro="" textlink="">
      <xdr:nvSpPr>
        <xdr:cNvPr id="103" name="【図書館】&#10;一人当たり面積平均値テキスト"/>
        <xdr:cNvSpPr txBox="1"/>
      </xdr:nvSpPr>
      <xdr:spPr>
        <a:xfrm>
          <a:off x="10515600" y="6684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19050</xdr:rowOff>
    </xdr:from>
    <xdr:to>
      <xdr:col>55</xdr:col>
      <xdr:colOff>50800</xdr:colOff>
      <xdr:row>39</xdr:row>
      <xdr:rowOff>120650</xdr:rowOff>
    </xdr:to>
    <xdr:sp macro="" textlink="">
      <xdr:nvSpPr>
        <xdr:cNvPr id="104" name="フローチャート: 判断 103"/>
        <xdr:cNvSpPr/>
      </xdr:nvSpPr>
      <xdr:spPr>
        <a:xfrm>
          <a:off x="104267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05" name="フローチャート: 判断 104"/>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37</xdr:row>
      <xdr:rowOff>137177</xdr:rowOff>
    </xdr:from>
    <xdr:ext cx="469744" cy="259045"/>
    <xdr:sp macro="" textlink="">
      <xdr:nvSpPr>
        <xdr:cNvPr id="106" name="n_1aveValue【図書館】&#10;一人当たり面積"/>
        <xdr:cNvSpPr txBox="1"/>
      </xdr:nvSpPr>
      <xdr:spPr>
        <a:xfrm>
          <a:off x="9391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63500</xdr:rowOff>
    </xdr:from>
    <xdr:to>
      <xdr:col>46</xdr:col>
      <xdr:colOff>38100</xdr:colOff>
      <xdr:row>38</xdr:row>
      <xdr:rowOff>165100</xdr:rowOff>
    </xdr:to>
    <xdr:sp macro="" textlink="">
      <xdr:nvSpPr>
        <xdr:cNvPr id="107" name="フローチャート: 判断 106"/>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37</xdr:row>
      <xdr:rowOff>10177</xdr:rowOff>
    </xdr:from>
    <xdr:ext cx="469744" cy="259045"/>
    <xdr:sp macro="" textlink="">
      <xdr:nvSpPr>
        <xdr:cNvPr id="108"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31750</xdr:rowOff>
    </xdr:from>
    <xdr:to>
      <xdr:col>50</xdr:col>
      <xdr:colOff>165100</xdr:colOff>
      <xdr:row>39</xdr:row>
      <xdr:rowOff>133350</xdr:rowOff>
    </xdr:to>
    <xdr:sp macro="" textlink="">
      <xdr:nvSpPr>
        <xdr:cNvPr id="114" name="楕円 113"/>
        <xdr:cNvSpPr/>
      </xdr:nvSpPr>
      <xdr:spPr>
        <a:xfrm>
          <a:off x="9588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124477</xdr:rowOff>
    </xdr:from>
    <xdr:ext cx="469744" cy="259045"/>
    <xdr:sp macro="" textlink="">
      <xdr:nvSpPr>
        <xdr:cNvPr id="115" name="n_1mainValue【図書館】&#10;一人当たり面積"/>
        <xdr:cNvSpPr txBox="1"/>
      </xdr:nvSpPr>
      <xdr:spPr>
        <a:xfrm>
          <a:off x="9391727"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26" name="直線コネクタ 125"/>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27" name="テキスト ボックス 126"/>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28" name="直線コネクタ 127"/>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29" name="テキスト ボックス 128"/>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0" name="直線コネクタ 129"/>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1" name="テキスト ボックス 130"/>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2" name="直線コネクタ 131"/>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33" name="テキスト ボックス 132"/>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34" name="直線コネクタ 133"/>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35" name="テキスト ボックス 134"/>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36" name="直線コネクタ 135"/>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37" name="テキスト ボックス 136"/>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115933</xdr:rowOff>
    </xdr:from>
    <xdr:to>
      <xdr:col>24</xdr:col>
      <xdr:colOff>62865</xdr:colOff>
      <xdr:row>63</xdr:row>
      <xdr:rowOff>62049</xdr:rowOff>
    </xdr:to>
    <xdr:cxnSp macro="">
      <xdr:nvCxnSpPr>
        <xdr:cNvPr id="141" name="直線コネクタ 140"/>
        <xdr:cNvCxnSpPr/>
      </xdr:nvCxnSpPr>
      <xdr:spPr>
        <a:xfrm flipV="1">
          <a:off x="4634865" y="9545683"/>
          <a:ext cx="0" cy="1317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65876</xdr:rowOff>
    </xdr:from>
    <xdr:ext cx="405111" cy="259045"/>
    <xdr:sp macro="" textlink="">
      <xdr:nvSpPr>
        <xdr:cNvPr id="142" name="【体育館・プール】&#10;有形固定資産減価償却率最小値テキスト"/>
        <xdr:cNvSpPr txBox="1"/>
      </xdr:nvSpPr>
      <xdr:spPr>
        <a:xfrm>
          <a:off x="4673600" y="1086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62049</xdr:rowOff>
    </xdr:from>
    <xdr:to>
      <xdr:col>24</xdr:col>
      <xdr:colOff>152400</xdr:colOff>
      <xdr:row>63</xdr:row>
      <xdr:rowOff>62049</xdr:rowOff>
    </xdr:to>
    <xdr:cxnSp macro="">
      <xdr:nvCxnSpPr>
        <xdr:cNvPr id="143" name="直線コネクタ 142"/>
        <xdr:cNvCxnSpPr/>
      </xdr:nvCxnSpPr>
      <xdr:spPr>
        <a:xfrm>
          <a:off x="4546600" y="1086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62610</xdr:rowOff>
    </xdr:from>
    <xdr:ext cx="405111" cy="259045"/>
    <xdr:sp macro="" textlink="">
      <xdr:nvSpPr>
        <xdr:cNvPr id="144" name="【体育館・プール】&#10;有形固定資産減価償却率最大値テキスト"/>
        <xdr:cNvSpPr txBox="1"/>
      </xdr:nvSpPr>
      <xdr:spPr>
        <a:xfrm>
          <a:off x="4673600" y="932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115933</xdr:rowOff>
    </xdr:from>
    <xdr:to>
      <xdr:col>24</xdr:col>
      <xdr:colOff>152400</xdr:colOff>
      <xdr:row>55</xdr:row>
      <xdr:rowOff>115933</xdr:rowOff>
    </xdr:to>
    <xdr:cxnSp macro="">
      <xdr:nvCxnSpPr>
        <xdr:cNvPr id="145" name="直線コネクタ 144"/>
        <xdr:cNvCxnSpPr/>
      </xdr:nvCxnSpPr>
      <xdr:spPr>
        <a:xfrm>
          <a:off x="4546600" y="954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112140</xdr:rowOff>
    </xdr:from>
    <xdr:ext cx="405111" cy="259045"/>
    <xdr:sp macro="" textlink="">
      <xdr:nvSpPr>
        <xdr:cNvPr id="146" name="【体育館・プール】&#10;有形固定資産減価償却率平均値テキスト"/>
        <xdr:cNvSpPr txBox="1"/>
      </xdr:nvSpPr>
      <xdr:spPr>
        <a:xfrm>
          <a:off x="4673600" y="1005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133713</xdr:rowOff>
    </xdr:from>
    <xdr:to>
      <xdr:col>24</xdr:col>
      <xdr:colOff>114300</xdr:colOff>
      <xdr:row>59</xdr:row>
      <xdr:rowOff>63863</xdr:rowOff>
    </xdr:to>
    <xdr:sp macro="" textlink="">
      <xdr:nvSpPr>
        <xdr:cNvPr id="147" name="フローチャート: 判断 146"/>
        <xdr:cNvSpPr/>
      </xdr:nvSpPr>
      <xdr:spPr>
        <a:xfrm>
          <a:off x="45847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48" name="フローチャート: 判断 147"/>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59</xdr:row>
      <xdr:rowOff>89280</xdr:rowOff>
    </xdr:from>
    <xdr:ext cx="405111" cy="259045"/>
    <xdr:sp macro="" textlink="">
      <xdr:nvSpPr>
        <xdr:cNvPr id="149" name="n_1aveValue【体育館・プール】&#10;有形固定資産減価償却率"/>
        <xdr:cNvSpPr txBox="1"/>
      </xdr:nvSpPr>
      <xdr:spPr>
        <a:xfrm>
          <a:off x="3582044" y="102048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150041</xdr:rowOff>
    </xdr:from>
    <xdr:to>
      <xdr:col>15</xdr:col>
      <xdr:colOff>101600</xdr:colOff>
      <xdr:row>59</xdr:row>
      <xdr:rowOff>80191</xdr:rowOff>
    </xdr:to>
    <xdr:sp macro="" textlink="">
      <xdr:nvSpPr>
        <xdr:cNvPr id="150" name="フローチャート: 判断 149"/>
        <xdr:cNvSpPr/>
      </xdr:nvSpPr>
      <xdr:spPr>
        <a:xfrm>
          <a:off x="2857500" y="1009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96718</xdr:rowOff>
    </xdr:from>
    <xdr:ext cx="405111" cy="259045"/>
    <xdr:sp macro="" textlink="">
      <xdr:nvSpPr>
        <xdr:cNvPr id="151" name="n_2aveValue【体育館・プール】&#10;有形固定資産減価償却率"/>
        <xdr:cNvSpPr txBox="1"/>
      </xdr:nvSpPr>
      <xdr:spPr>
        <a:xfrm>
          <a:off x="2705744" y="9869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2" name="テキスト ボックス 15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3" name="テキスト ボックス 15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4" name="テキスト ボックス 15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5" name="テキスト ボックス 15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6" name="テキスト ボックス 15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78196</xdr:rowOff>
    </xdr:from>
    <xdr:to>
      <xdr:col>20</xdr:col>
      <xdr:colOff>38100</xdr:colOff>
      <xdr:row>59</xdr:row>
      <xdr:rowOff>8346</xdr:rowOff>
    </xdr:to>
    <xdr:sp macro="" textlink="">
      <xdr:nvSpPr>
        <xdr:cNvPr id="157" name="楕円 156"/>
        <xdr:cNvSpPr/>
      </xdr:nvSpPr>
      <xdr:spPr>
        <a:xfrm>
          <a:off x="3746500" y="1002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24873</xdr:rowOff>
    </xdr:from>
    <xdr:ext cx="405111" cy="259045"/>
    <xdr:sp macro="" textlink="">
      <xdr:nvSpPr>
        <xdr:cNvPr id="158" name="n_1mainValue【体育館・プール】&#10;有形固定資産減価償却率"/>
        <xdr:cNvSpPr txBox="1"/>
      </xdr:nvSpPr>
      <xdr:spPr>
        <a:xfrm>
          <a:off x="3582044" y="9797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70" name="テキスト ボックス 16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72" name="テキスト ボックス 17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74" name="テキスト ボックス 17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76" name="テキスト ボックス 17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78" name="テキスト ボックス 17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53340</xdr:rowOff>
    </xdr:from>
    <xdr:to>
      <xdr:col>54</xdr:col>
      <xdr:colOff>189865</xdr:colOff>
      <xdr:row>64</xdr:row>
      <xdr:rowOff>15240</xdr:rowOff>
    </xdr:to>
    <xdr:cxnSp macro="">
      <xdr:nvCxnSpPr>
        <xdr:cNvPr id="182" name="直線コネクタ 181"/>
        <xdr:cNvCxnSpPr/>
      </xdr:nvCxnSpPr>
      <xdr:spPr>
        <a:xfrm flipV="1">
          <a:off x="10476865" y="948309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183" name="【体育館・プール】&#10;一人当たり面積最小値テキスト"/>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184" name="直線コネクタ 183"/>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17</xdr:rowOff>
    </xdr:from>
    <xdr:ext cx="469744" cy="259045"/>
    <xdr:sp macro="" textlink="">
      <xdr:nvSpPr>
        <xdr:cNvPr id="185" name="【体育館・プール】&#10;一人当たり面積最大値テキスト"/>
        <xdr:cNvSpPr txBox="1"/>
      </xdr:nvSpPr>
      <xdr:spPr>
        <a:xfrm>
          <a:off x="10515600" y="9258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53340</xdr:rowOff>
    </xdr:from>
    <xdr:to>
      <xdr:col>55</xdr:col>
      <xdr:colOff>88900</xdr:colOff>
      <xdr:row>55</xdr:row>
      <xdr:rowOff>53340</xdr:rowOff>
    </xdr:to>
    <xdr:cxnSp macro="">
      <xdr:nvCxnSpPr>
        <xdr:cNvPr id="186" name="直線コネクタ 185"/>
        <xdr:cNvCxnSpPr/>
      </xdr:nvCxnSpPr>
      <xdr:spPr>
        <a:xfrm>
          <a:off x="10388600" y="9483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148607</xdr:rowOff>
    </xdr:from>
    <xdr:ext cx="469744" cy="259045"/>
    <xdr:sp macro="" textlink="">
      <xdr:nvSpPr>
        <xdr:cNvPr id="187" name="【体育館・プール】&#10;一人当たり面積平均値テキスト"/>
        <xdr:cNvSpPr txBox="1"/>
      </xdr:nvSpPr>
      <xdr:spPr>
        <a:xfrm>
          <a:off x="10515600" y="10435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170180</xdr:rowOff>
    </xdr:from>
    <xdr:to>
      <xdr:col>55</xdr:col>
      <xdr:colOff>50800</xdr:colOff>
      <xdr:row>61</xdr:row>
      <xdr:rowOff>100330</xdr:rowOff>
    </xdr:to>
    <xdr:sp macro="" textlink="">
      <xdr:nvSpPr>
        <xdr:cNvPr id="188" name="フローチャート: 判断 187"/>
        <xdr:cNvSpPr/>
      </xdr:nvSpPr>
      <xdr:spPr>
        <a:xfrm>
          <a:off x="104267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33020</xdr:rowOff>
    </xdr:from>
    <xdr:to>
      <xdr:col>50</xdr:col>
      <xdr:colOff>165100</xdr:colOff>
      <xdr:row>60</xdr:row>
      <xdr:rowOff>134620</xdr:rowOff>
    </xdr:to>
    <xdr:sp macro="" textlink="">
      <xdr:nvSpPr>
        <xdr:cNvPr id="189" name="フローチャート: 判断 188"/>
        <xdr:cNvSpPr/>
      </xdr:nvSpPr>
      <xdr:spPr>
        <a:xfrm>
          <a:off x="958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151147</xdr:rowOff>
    </xdr:from>
    <xdr:ext cx="469744" cy="259045"/>
    <xdr:sp macro="" textlink="">
      <xdr:nvSpPr>
        <xdr:cNvPr id="190" name="n_1aveValue【体育館・プール】&#10;一人当たり面積"/>
        <xdr:cNvSpPr txBox="1"/>
      </xdr:nvSpPr>
      <xdr:spPr>
        <a:xfrm>
          <a:off x="93917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60</xdr:row>
      <xdr:rowOff>13970</xdr:rowOff>
    </xdr:from>
    <xdr:to>
      <xdr:col>46</xdr:col>
      <xdr:colOff>38100</xdr:colOff>
      <xdr:row>60</xdr:row>
      <xdr:rowOff>115570</xdr:rowOff>
    </xdr:to>
    <xdr:sp macro="" textlink="">
      <xdr:nvSpPr>
        <xdr:cNvPr id="191" name="フローチャート: 判断 190"/>
        <xdr:cNvSpPr/>
      </xdr:nvSpPr>
      <xdr:spPr>
        <a:xfrm>
          <a:off x="8699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58</xdr:row>
      <xdr:rowOff>132097</xdr:rowOff>
    </xdr:from>
    <xdr:ext cx="469744" cy="259045"/>
    <xdr:sp macro="" textlink="">
      <xdr:nvSpPr>
        <xdr:cNvPr id="192" name="n_2aveValue【体育館・プール】&#10;一人当たり面積"/>
        <xdr:cNvSpPr txBox="1"/>
      </xdr:nvSpPr>
      <xdr:spPr>
        <a:xfrm>
          <a:off x="8515427" y="1007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93" name="テキスト ボックス 19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4" name="テキスト ボックス 19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5" name="テキスト ボックス 19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6" name="テキスト ボックス 19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7" name="テキスト ボックス 19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36830</xdr:rowOff>
    </xdr:from>
    <xdr:to>
      <xdr:col>50</xdr:col>
      <xdr:colOff>165100</xdr:colOff>
      <xdr:row>61</xdr:row>
      <xdr:rowOff>138430</xdr:rowOff>
    </xdr:to>
    <xdr:sp macro="" textlink="">
      <xdr:nvSpPr>
        <xdr:cNvPr id="198" name="楕円 197"/>
        <xdr:cNvSpPr/>
      </xdr:nvSpPr>
      <xdr:spPr>
        <a:xfrm>
          <a:off x="9588500" y="1049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61</xdr:row>
      <xdr:rowOff>129557</xdr:rowOff>
    </xdr:from>
    <xdr:ext cx="469744" cy="259045"/>
    <xdr:sp macro="" textlink="">
      <xdr:nvSpPr>
        <xdr:cNvPr id="199" name="n_1mainValue【体育館・プール】&#10;一人当たり面積"/>
        <xdr:cNvSpPr txBox="1"/>
      </xdr:nvSpPr>
      <xdr:spPr>
        <a:xfrm>
          <a:off x="9391727" y="1058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10" name="テキスト ボックス 20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1" name="直線コネクタ 21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2" name="テキスト ボックス 21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13" name="直線コネクタ 21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14" name="テキスト ボックス 21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15" name="直線コネクタ 21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16" name="テキスト ボックス 21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7" name="直線コネクタ 21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8" name="テキスト ボックス 21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9" name="直線コネクタ 21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20" name="テキスト ボックス 21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1" name="直線コネクタ 22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2" name="テキスト ボックス 22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3"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38100</xdr:rowOff>
    </xdr:to>
    <xdr:cxnSp macro="">
      <xdr:nvCxnSpPr>
        <xdr:cNvPr id="224" name="直線コネクタ 223"/>
        <xdr:cNvCxnSpPr/>
      </xdr:nvCxnSpPr>
      <xdr:spPr>
        <a:xfrm flipV="1">
          <a:off x="4634865" y="1333500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41927</xdr:rowOff>
    </xdr:from>
    <xdr:ext cx="405111" cy="259045"/>
    <xdr:sp macro="" textlink="">
      <xdr:nvSpPr>
        <xdr:cNvPr id="225" name="【福祉施設】&#10;有形固定資産減価償却率最小値テキスト"/>
        <xdr:cNvSpPr txBox="1"/>
      </xdr:nvSpPr>
      <xdr:spPr>
        <a:xfrm>
          <a:off x="4673600" y="1461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38100</xdr:rowOff>
    </xdr:from>
    <xdr:to>
      <xdr:col>24</xdr:col>
      <xdr:colOff>152400</xdr:colOff>
      <xdr:row>85</xdr:row>
      <xdr:rowOff>38100</xdr:rowOff>
    </xdr:to>
    <xdr:cxnSp macro="">
      <xdr:nvCxnSpPr>
        <xdr:cNvPr id="226" name="直線コネクタ 225"/>
        <xdr:cNvCxnSpPr/>
      </xdr:nvCxnSpPr>
      <xdr:spPr>
        <a:xfrm>
          <a:off x="4546600" y="1461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27"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28" name="直線コネクタ 227"/>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55263</xdr:rowOff>
    </xdr:from>
    <xdr:ext cx="405111" cy="259045"/>
    <xdr:sp macro="" textlink="">
      <xdr:nvSpPr>
        <xdr:cNvPr id="229" name="【福祉施設】&#10;有形固定資産減価償却率平均値テキスト"/>
        <xdr:cNvSpPr txBox="1"/>
      </xdr:nvSpPr>
      <xdr:spPr>
        <a:xfrm>
          <a:off x="4673600" y="14114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76836</xdr:rowOff>
    </xdr:from>
    <xdr:to>
      <xdr:col>24</xdr:col>
      <xdr:colOff>114300</xdr:colOff>
      <xdr:row>83</xdr:row>
      <xdr:rowOff>6986</xdr:rowOff>
    </xdr:to>
    <xdr:sp macro="" textlink="">
      <xdr:nvSpPr>
        <xdr:cNvPr id="230" name="フローチャート: 判断 229"/>
        <xdr:cNvSpPr/>
      </xdr:nvSpPr>
      <xdr:spPr>
        <a:xfrm>
          <a:off x="45847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92075</xdr:rowOff>
    </xdr:from>
    <xdr:to>
      <xdr:col>20</xdr:col>
      <xdr:colOff>38100</xdr:colOff>
      <xdr:row>83</xdr:row>
      <xdr:rowOff>22225</xdr:rowOff>
    </xdr:to>
    <xdr:sp macro="" textlink="">
      <xdr:nvSpPr>
        <xdr:cNvPr id="231" name="フローチャート: 判断 230"/>
        <xdr:cNvSpPr/>
      </xdr:nvSpPr>
      <xdr:spPr>
        <a:xfrm>
          <a:off x="3746500" y="1415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38752</xdr:rowOff>
    </xdr:from>
    <xdr:ext cx="405111" cy="259045"/>
    <xdr:sp macro="" textlink="">
      <xdr:nvSpPr>
        <xdr:cNvPr id="232" name="n_1aveValue【福祉施設】&#10;有形固定資産減価償却率"/>
        <xdr:cNvSpPr txBox="1"/>
      </xdr:nvSpPr>
      <xdr:spPr>
        <a:xfrm>
          <a:off x="3582044" y="13926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170180</xdr:rowOff>
    </xdr:from>
    <xdr:to>
      <xdr:col>15</xdr:col>
      <xdr:colOff>101600</xdr:colOff>
      <xdr:row>83</xdr:row>
      <xdr:rowOff>100330</xdr:rowOff>
    </xdr:to>
    <xdr:sp macro="" textlink="">
      <xdr:nvSpPr>
        <xdr:cNvPr id="233" name="フローチャート: 判断 232"/>
        <xdr:cNvSpPr/>
      </xdr:nvSpPr>
      <xdr:spPr>
        <a:xfrm>
          <a:off x="2857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116857</xdr:rowOff>
    </xdr:from>
    <xdr:ext cx="405111" cy="259045"/>
    <xdr:sp macro="" textlink="">
      <xdr:nvSpPr>
        <xdr:cNvPr id="234" name="n_2aveValue【福祉施設】&#10;有形固定資産減価償却率"/>
        <xdr:cNvSpPr txBox="1"/>
      </xdr:nvSpPr>
      <xdr:spPr>
        <a:xfrm>
          <a:off x="2705744" y="1400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35" name="テキスト ボックス 23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6" name="テキスト ボックス 23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7" name="テキスト ボックス 23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8" name="テキスト ボックス 23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9" name="テキスト ボックス 23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33020</xdr:rowOff>
    </xdr:from>
    <xdr:to>
      <xdr:col>20</xdr:col>
      <xdr:colOff>38100</xdr:colOff>
      <xdr:row>83</xdr:row>
      <xdr:rowOff>134620</xdr:rowOff>
    </xdr:to>
    <xdr:sp macro="" textlink="">
      <xdr:nvSpPr>
        <xdr:cNvPr id="240" name="楕円 239"/>
        <xdr:cNvSpPr/>
      </xdr:nvSpPr>
      <xdr:spPr>
        <a:xfrm>
          <a:off x="3746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125747</xdr:rowOff>
    </xdr:from>
    <xdr:ext cx="405111" cy="259045"/>
    <xdr:sp macro="" textlink="">
      <xdr:nvSpPr>
        <xdr:cNvPr id="241" name="n_1mainValue【福祉施設】&#10;有形固定資産減価償却率"/>
        <xdr:cNvSpPr txBox="1"/>
      </xdr:nvSpPr>
      <xdr:spPr>
        <a:xfrm>
          <a:off x="35820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2" name="正方形/長方形 24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3" name="正方形/長方形 24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4" name="正方形/長方形 24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5" name="正方形/長方形 24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6" name="正方形/長方形 24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7" name="正方形/長方形 24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8" name="正方形/長方形 24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9" name="正方形/長方形 24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0" name="テキスト ボックス 24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1" name="直線コネクタ 25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2" name="直線コネクタ 25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3" name="テキスト ボックス 25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4" name="直線コネクタ 25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5" name="テキスト ボックス 25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6" name="直線コネクタ 25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7" name="テキスト ボックス 25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8" name="直線コネクタ 25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59" name="テキスト ボックス 25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0" name="直線コネクタ 25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1" name="テキスト ボックス 26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2"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22098</xdr:rowOff>
    </xdr:from>
    <xdr:to>
      <xdr:col>54</xdr:col>
      <xdr:colOff>189865</xdr:colOff>
      <xdr:row>86</xdr:row>
      <xdr:rowOff>31242</xdr:rowOff>
    </xdr:to>
    <xdr:cxnSp macro="">
      <xdr:nvCxnSpPr>
        <xdr:cNvPr id="263" name="直線コネクタ 262"/>
        <xdr:cNvCxnSpPr/>
      </xdr:nvCxnSpPr>
      <xdr:spPr>
        <a:xfrm flipV="1">
          <a:off x="10476865" y="13566648"/>
          <a:ext cx="0" cy="1209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264"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265" name="直線コネクタ 264"/>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140225</xdr:rowOff>
    </xdr:from>
    <xdr:ext cx="469744" cy="259045"/>
    <xdr:sp macro="" textlink="">
      <xdr:nvSpPr>
        <xdr:cNvPr id="266" name="【福祉施設】&#10;一人当たり面積最大値テキスト"/>
        <xdr:cNvSpPr txBox="1"/>
      </xdr:nvSpPr>
      <xdr:spPr>
        <a:xfrm>
          <a:off x="10515600" y="1334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22098</xdr:rowOff>
    </xdr:from>
    <xdr:to>
      <xdr:col>55</xdr:col>
      <xdr:colOff>88900</xdr:colOff>
      <xdr:row>79</xdr:row>
      <xdr:rowOff>22098</xdr:rowOff>
    </xdr:to>
    <xdr:cxnSp macro="">
      <xdr:nvCxnSpPr>
        <xdr:cNvPr id="267" name="直線コネクタ 266"/>
        <xdr:cNvCxnSpPr/>
      </xdr:nvCxnSpPr>
      <xdr:spPr>
        <a:xfrm>
          <a:off x="10388600" y="1356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150892</xdr:rowOff>
    </xdr:from>
    <xdr:ext cx="469744" cy="259045"/>
    <xdr:sp macro="" textlink="">
      <xdr:nvSpPr>
        <xdr:cNvPr id="268" name="【福祉施設】&#10;一人当たり面積平均値テキスト"/>
        <xdr:cNvSpPr txBox="1"/>
      </xdr:nvSpPr>
      <xdr:spPr>
        <a:xfrm>
          <a:off x="10515600" y="14552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269" name="フローチャート: 判断 268"/>
        <xdr:cNvSpPr/>
      </xdr:nvSpPr>
      <xdr:spPr>
        <a:xfrm>
          <a:off x="10426700" y="14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12446</xdr:rowOff>
    </xdr:from>
    <xdr:to>
      <xdr:col>50</xdr:col>
      <xdr:colOff>165100</xdr:colOff>
      <xdr:row>85</xdr:row>
      <xdr:rowOff>114046</xdr:rowOff>
    </xdr:to>
    <xdr:sp macro="" textlink="">
      <xdr:nvSpPr>
        <xdr:cNvPr id="270" name="フローチャート: 判断 269"/>
        <xdr:cNvSpPr/>
      </xdr:nvSpPr>
      <xdr:spPr>
        <a:xfrm>
          <a:off x="9588500" y="1458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105173</xdr:rowOff>
    </xdr:from>
    <xdr:ext cx="469744" cy="259045"/>
    <xdr:sp macro="" textlink="">
      <xdr:nvSpPr>
        <xdr:cNvPr id="271" name="n_1aveValue【福祉施設】&#10;一人当たり面積"/>
        <xdr:cNvSpPr txBox="1"/>
      </xdr:nvSpPr>
      <xdr:spPr>
        <a:xfrm>
          <a:off x="9391727" y="14678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147320</xdr:rowOff>
    </xdr:from>
    <xdr:to>
      <xdr:col>46</xdr:col>
      <xdr:colOff>38100</xdr:colOff>
      <xdr:row>85</xdr:row>
      <xdr:rowOff>77470</xdr:rowOff>
    </xdr:to>
    <xdr:sp macro="" textlink="">
      <xdr:nvSpPr>
        <xdr:cNvPr id="272" name="フローチャート: 判断 271"/>
        <xdr:cNvSpPr/>
      </xdr:nvSpPr>
      <xdr:spPr>
        <a:xfrm>
          <a:off x="8699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93997</xdr:rowOff>
    </xdr:from>
    <xdr:ext cx="469744" cy="259045"/>
    <xdr:sp macro="" textlink="">
      <xdr:nvSpPr>
        <xdr:cNvPr id="273" name="n_2aveValue【福祉施設】&#10;一人当たり面積"/>
        <xdr:cNvSpPr txBox="1"/>
      </xdr:nvSpPr>
      <xdr:spPr>
        <a:xfrm>
          <a:off x="8515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74" name="テキスト ボックス 27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5" name="テキスト ボックス 27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6" name="テキスト ボックス 27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7" name="テキスト ボックス 27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8" name="テキスト ボックス 27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122174</xdr:rowOff>
    </xdr:from>
    <xdr:to>
      <xdr:col>50</xdr:col>
      <xdr:colOff>165100</xdr:colOff>
      <xdr:row>85</xdr:row>
      <xdr:rowOff>52324</xdr:rowOff>
    </xdr:to>
    <xdr:sp macro="" textlink="">
      <xdr:nvSpPr>
        <xdr:cNvPr id="279" name="楕円 278"/>
        <xdr:cNvSpPr/>
      </xdr:nvSpPr>
      <xdr:spPr>
        <a:xfrm>
          <a:off x="9588500" y="1452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68851</xdr:rowOff>
    </xdr:from>
    <xdr:ext cx="469744" cy="259045"/>
    <xdr:sp macro="" textlink="">
      <xdr:nvSpPr>
        <xdr:cNvPr id="280" name="n_1mainValue【福祉施設】&#10;一人当たり面積"/>
        <xdr:cNvSpPr txBox="1"/>
      </xdr:nvSpPr>
      <xdr:spPr>
        <a:xfrm>
          <a:off x="9391727" y="1429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1" name="正方形/長方形 28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2" name="正方形/長方形 28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3" name="正方形/長方形 28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4" name="正方形/長方形 28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5" name="正方形/長方形 28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6" name="正方形/長方形 28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7" name="正方形/長方形 28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8" name="正方形/長方形 28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9" name="テキスト ボックス 28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90" name="直線コネクタ 28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92" name="テキスト ボックス 29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02" name="テキスト ボックス 30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04" name="テキスト ボックス 30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102326</xdr:rowOff>
    </xdr:from>
    <xdr:to>
      <xdr:col>24</xdr:col>
      <xdr:colOff>62865</xdr:colOff>
      <xdr:row>108</xdr:row>
      <xdr:rowOff>138249</xdr:rowOff>
    </xdr:to>
    <xdr:cxnSp macro="">
      <xdr:nvCxnSpPr>
        <xdr:cNvPr id="306" name="直線コネクタ 305"/>
        <xdr:cNvCxnSpPr/>
      </xdr:nvCxnSpPr>
      <xdr:spPr>
        <a:xfrm flipV="1">
          <a:off x="4634865" y="17247326"/>
          <a:ext cx="0" cy="1407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142076</xdr:rowOff>
    </xdr:from>
    <xdr:ext cx="340478" cy="259045"/>
    <xdr:sp macro="" textlink="">
      <xdr:nvSpPr>
        <xdr:cNvPr id="307" name="【市民会館】&#10;有形固定資産減価償却率最小値テキスト"/>
        <xdr:cNvSpPr txBox="1"/>
      </xdr:nvSpPr>
      <xdr:spPr>
        <a:xfrm>
          <a:off x="4673600" y="186586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138249</xdr:rowOff>
    </xdr:from>
    <xdr:to>
      <xdr:col>24</xdr:col>
      <xdr:colOff>152400</xdr:colOff>
      <xdr:row>108</xdr:row>
      <xdr:rowOff>138249</xdr:rowOff>
    </xdr:to>
    <xdr:cxnSp macro="">
      <xdr:nvCxnSpPr>
        <xdr:cNvPr id="308" name="直線コネクタ 307"/>
        <xdr:cNvCxnSpPr/>
      </xdr:nvCxnSpPr>
      <xdr:spPr>
        <a:xfrm>
          <a:off x="4546600" y="18654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49003</xdr:rowOff>
    </xdr:from>
    <xdr:ext cx="405111" cy="259045"/>
    <xdr:sp macro="" textlink="">
      <xdr:nvSpPr>
        <xdr:cNvPr id="309" name="【市民会館】&#10;有形固定資産減価償却率最大値テキスト"/>
        <xdr:cNvSpPr txBox="1"/>
      </xdr:nvSpPr>
      <xdr:spPr>
        <a:xfrm>
          <a:off x="4673600" y="1702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102326</xdr:rowOff>
    </xdr:from>
    <xdr:to>
      <xdr:col>24</xdr:col>
      <xdr:colOff>152400</xdr:colOff>
      <xdr:row>100</xdr:row>
      <xdr:rowOff>102326</xdr:rowOff>
    </xdr:to>
    <xdr:cxnSp macro="">
      <xdr:nvCxnSpPr>
        <xdr:cNvPr id="310" name="直線コネクタ 309"/>
        <xdr:cNvCxnSpPr/>
      </xdr:nvCxnSpPr>
      <xdr:spPr>
        <a:xfrm>
          <a:off x="4546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142620</xdr:rowOff>
    </xdr:from>
    <xdr:ext cx="405111" cy="259045"/>
    <xdr:sp macro="" textlink="">
      <xdr:nvSpPr>
        <xdr:cNvPr id="311" name="【市民会館】&#10;有形固定資産減価償却率平均値テキスト"/>
        <xdr:cNvSpPr txBox="1"/>
      </xdr:nvSpPr>
      <xdr:spPr>
        <a:xfrm>
          <a:off x="4673600" y="178019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164193</xdr:rowOff>
    </xdr:from>
    <xdr:to>
      <xdr:col>24</xdr:col>
      <xdr:colOff>114300</xdr:colOff>
      <xdr:row>104</xdr:row>
      <xdr:rowOff>94343</xdr:rowOff>
    </xdr:to>
    <xdr:sp macro="" textlink="">
      <xdr:nvSpPr>
        <xdr:cNvPr id="312" name="フローチャート: 判断 311"/>
        <xdr:cNvSpPr/>
      </xdr:nvSpPr>
      <xdr:spPr>
        <a:xfrm>
          <a:off x="4584700" y="1782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116839</xdr:rowOff>
    </xdr:from>
    <xdr:to>
      <xdr:col>20</xdr:col>
      <xdr:colOff>38100</xdr:colOff>
      <xdr:row>104</xdr:row>
      <xdr:rowOff>46989</xdr:rowOff>
    </xdr:to>
    <xdr:sp macro="" textlink="">
      <xdr:nvSpPr>
        <xdr:cNvPr id="313" name="フローチャート: 判断 312"/>
        <xdr:cNvSpPr/>
      </xdr:nvSpPr>
      <xdr:spPr>
        <a:xfrm>
          <a:off x="3746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38116</xdr:rowOff>
    </xdr:from>
    <xdr:ext cx="405111" cy="259045"/>
    <xdr:sp macro="" textlink="">
      <xdr:nvSpPr>
        <xdr:cNvPr id="314" name="n_1aveValue【市民会館】&#10;有形固定資産減価償却率"/>
        <xdr:cNvSpPr txBox="1"/>
      </xdr:nvSpPr>
      <xdr:spPr>
        <a:xfrm>
          <a:off x="35820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15602</xdr:rowOff>
    </xdr:from>
    <xdr:to>
      <xdr:col>15</xdr:col>
      <xdr:colOff>101600</xdr:colOff>
      <xdr:row>104</xdr:row>
      <xdr:rowOff>117202</xdr:rowOff>
    </xdr:to>
    <xdr:sp macro="" textlink="">
      <xdr:nvSpPr>
        <xdr:cNvPr id="315" name="フローチャート: 判断 314"/>
        <xdr:cNvSpPr/>
      </xdr:nvSpPr>
      <xdr:spPr>
        <a:xfrm>
          <a:off x="2857500" y="17846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133729</xdr:rowOff>
    </xdr:from>
    <xdr:ext cx="405111" cy="259045"/>
    <xdr:sp macro="" textlink="">
      <xdr:nvSpPr>
        <xdr:cNvPr id="316" name="n_2aveValue【市民会館】&#10;有形固定資産減価償却率"/>
        <xdr:cNvSpPr txBox="1"/>
      </xdr:nvSpPr>
      <xdr:spPr>
        <a:xfrm>
          <a:off x="2705744" y="17621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7" name="テキスト ボックス 3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8" name="テキスト ボックス 3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9" name="テキスト ボックス 3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20" name="テキスト ボックス 3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1" name="テキスト ボックス 3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71120</xdr:rowOff>
    </xdr:from>
    <xdr:to>
      <xdr:col>20</xdr:col>
      <xdr:colOff>38100</xdr:colOff>
      <xdr:row>102</xdr:row>
      <xdr:rowOff>1270</xdr:rowOff>
    </xdr:to>
    <xdr:sp macro="" textlink="">
      <xdr:nvSpPr>
        <xdr:cNvPr id="322" name="楕円 321"/>
        <xdr:cNvSpPr/>
      </xdr:nvSpPr>
      <xdr:spPr>
        <a:xfrm>
          <a:off x="3746500" y="17387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100</xdr:row>
      <xdr:rowOff>17797</xdr:rowOff>
    </xdr:from>
    <xdr:ext cx="405111" cy="259045"/>
    <xdr:sp macro="" textlink="">
      <xdr:nvSpPr>
        <xdr:cNvPr id="323" name="n_1mainValue【市民会館】&#10;有形固定資産減価償却率"/>
        <xdr:cNvSpPr txBox="1"/>
      </xdr:nvSpPr>
      <xdr:spPr>
        <a:xfrm>
          <a:off x="3582044" y="1716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2" name="テキスト ボックス 33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3" name="直線コネクタ 33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4" name="直線コネクタ 33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5" name="テキスト ボックス 33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6" name="直線コネクタ 33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7" name="テキスト ボックス 33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8" name="直線コネクタ 33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9" name="テキスト ボックス 33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0" name="直線コネクタ 33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1" name="テキスト ボックス 34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2" name="直線コネクタ 34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3" name="テキスト ボックス 34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4" name="直線コネクタ 34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5" name="テキスト ボックス 34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156211</xdr:rowOff>
    </xdr:from>
    <xdr:to>
      <xdr:col>54</xdr:col>
      <xdr:colOff>189865</xdr:colOff>
      <xdr:row>108</xdr:row>
      <xdr:rowOff>53339</xdr:rowOff>
    </xdr:to>
    <xdr:cxnSp macro="">
      <xdr:nvCxnSpPr>
        <xdr:cNvPr id="347" name="直線コネクタ 346"/>
        <xdr:cNvCxnSpPr/>
      </xdr:nvCxnSpPr>
      <xdr:spPr>
        <a:xfrm flipV="1">
          <a:off x="10476865" y="171297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57166</xdr:rowOff>
    </xdr:from>
    <xdr:ext cx="469744" cy="259045"/>
    <xdr:sp macro="" textlink="">
      <xdr:nvSpPr>
        <xdr:cNvPr id="348" name="【市民会館】&#10;一人当たり面積最小値テキスト"/>
        <xdr:cNvSpPr txBox="1"/>
      </xdr:nvSpPr>
      <xdr:spPr>
        <a:xfrm>
          <a:off x="10515600" y="18573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53339</xdr:rowOff>
    </xdr:from>
    <xdr:to>
      <xdr:col>55</xdr:col>
      <xdr:colOff>88900</xdr:colOff>
      <xdr:row>108</xdr:row>
      <xdr:rowOff>53339</xdr:rowOff>
    </xdr:to>
    <xdr:cxnSp macro="">
      <xdr:nvCxnSpPr>
        <xdr:cNvPr id="349" name="直線コネクタ 348"/>
        <xdr:cNvCxnSpPr/>
      </xdr:nvCxnSpPr>
      <xdr:spPr>
        <a:xfrm>
          <a:off x="10388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102888</xdr:rowOff>
    </xdr:from>
    <xdr:ext cx="469744" cy="259045"/>
    <xdr:sp macro="" textlink="">
      <xdr:nvSpPr>
        <xdr:cNvPr id="350" name="【市民会館】&#10;一人当たり面積最大値テキスト"/>
        <xdr:cNvSpPr txBox="1"/>
      </xdr:nvSpPr>
      <xdr:spPr>
        <a:xfrm>
          <a:off x="10515600" y="1690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156211</xdr:rowOff>
    </xdr:from>
    <xdr:to>
      <xdr:col>55</xdr:col>
      <xdr:colOff>88900</xdr:colOff>
      <xdr:row>99</xdr:row>
      <xdr:rowOff>156211</xdr:rowOff>
    </xdr:to>
    <xdr:cxnSp macro="">
      <xdr:nvCxnSpPr>
        <xdr:cNvPr id="351" name="直線コネクタ 350"/>
        <xdr:cNvCxnSpPr/>
      </xdr:nvCxnSpPr>
      <xdr:spPr>
        <a:xfrm>
          <a:off x="10388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152416</xdr:rowOff>
    </xdr:from>
    <xdr:ext cx="469744" cy="259045"/>
    <xdr:sp macro="" textlink="">
      <xdr:nvSpPr>
        <xdr:cNvPr id="352" name="【市民会館】&#10;一人当たり面積平均値テキスト"/>
        <xdr:cNvSpPr txBox="1"/>
      </xdr:nvSpPr>
      <xdr:spPr>
        <a:xfrm>
          <a:off x="10515600" y="18154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353" name="フローチャート: 判断 352"/>
        <xdr:cNvSpPr/>
      </xdr:nvSpPr>
      <xdr:spPr>
        <a:xfrm>
          <a:off x="104267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120650</xdr:rowOff>
    </xdr:from>
    <xdr:to>
      <xdr:col>50</xdr:col>
      <xdr:colOff>165100</xdr:colOff>
      <xdr:row>106</xdr:row>
      <xdr:rowOff>50800</xdr:rowOff>
    </xdr:to>
    <xdr:sp macro="" textlink="">
      <xdr:nvSpPr>
        <xdr:cNvPr id="354" name="フローチャート: 判断 353"/>
        <xdr:cNvSpPr/>
      </xdr:nvSpPr>
      <xdr:spPr>
        <a:xfrm>
          <a:off x="9588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41927</xdr:rowOff>
    </xdr:from>
    <xdr:ext cx="469744" cy="259045"/>
    <xdr:sp macro="" textlink="">
      <xdr:nvSpPr>
        <xdr:cNvPr id="355" name="n_1aveValue【市民会館】&#10;一人当たり面積"/>
        <xdr:cNvSpPr txBox="1"/>
      </xdr:nvSpPr>
      <xdr:spPr>
        <a:xfrm>
          <a:off x="9391727" y="182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101600</xdr:rowOff>
    </xdr:from>
    <xdr:to>
      <xdr:col>46</xdr:col>
      <xdr:colOff>38100</xdr:colOff>
      <xdr:row>106</xdr:row>
      <xdr:rowOff>31750</xdr:rowOff>
    </xdr:to>
    <xdr:sp macro="" textlink="">
      <xdr:nvSpPr>
        <xdr:cNvPr id="356" name="フローチャート: 判断 355"/>
        <xdr:cNvSpPr/>
      </xdr:nvSpPr>
      <xdr:spPr>
        <a:xfrm>
          <a:off x="8699500" y="1810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48277</xdr:rowOff>
    </xdr:from>
    <xdr:ext cx="469744" cy="259045"/>
    <xdr:sp macro="" textlink="">
      <xdr:nvSpPr>
        <xdr:cNvPr id="357" name="n_2aveValue【市民会館】&#10;一人当たり面積"/>
        <xdr:cNvSpPr txBox="1"/>
      </xdr:nvSpPr>
      <xdr:spPr>
        <a:xfrm>
          <a:off x="8515427" y="1787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8" name="テキスト ボックス 35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9" name="テキスト ボックス 35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0" name="テキスト ボックス 35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1" name="テキスト ボックス 36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2" name="テキスト ボックス 36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93980</xdr:rowOff>
    </xdr:from>
    <xdr:to>
      <xdr:col>50</xdr:col>
      <xdr:colOff>165100</xdr:colOff>
      <xdr:row>105</xdr:row>
      <xdr:rowOff>24130</xdr:rowOff>
    </xdr:to>
    <xdr:sp macro="" textlink="">
      <xdr:nvSpPr>
        <xdr:cNvPr id="363" name="楕円 362"/>
        <xdr:cNvSpPr/>
      </xdr:nvSpPr>
      <xdr:spPr>
        <a:xfrm>
          <a:off x="9588500" y="1792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40657</xdr:rowOff>
    </xdr:from>
    <xdr:ext cx="469744" cy="259045"/>
    <xdr:sp macro="" textlink="">
      <xdr:nvSpPr>
        <xdr:cNvPr id="364" name="n_1mainValue【市民会館】&#10;一人当たり面積"/>
        <xdr:cNvSpPr txBox="1"/>
      </xdr:nvSpPr>
      <xdr:spPr>
        <a:xfrm>
          <a:off x="9391727" y="1770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5" name="正方形/長方形 36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6" name="正方形/長方形 36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7" name="正方形/長方形 36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8" name="正方形/長方形 36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9" name="正方形/長方形 36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0" name="正方形/長方形 36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1" name="正方形/長方形 37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2" name="正方形/長方形 37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3" name="テキスト ボックス 37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4" name="直線コネクタ 37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5" name="直線コネクタ 37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6" name="テキスト ボックス 375"/>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7" name="直線コネクタ 37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78" name="テキスト ボックス 37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79" name="直線コネクタ 37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0" name="テキスト ボックス 37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1" name="直線コネクタ 38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2" name="テキスト ボックス 38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3" name="直線コネクタ 38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4" name="テキスト ボックス 38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5" name="直線コネクタ 38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6" name="テキスト ボックス 385"/>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7" name="直線コネクタ 38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88" name="テキスト ボックス 38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9"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162742</xdr:rowOff>
    </xdr:from>
    <xdr:to>
      <xdr:col>85</xdr:col>
      <xdr:colOff>126364</xdr:colOff>
      <xdr:row>41</xdr:row>
      <xdr:rowOff>169273</xdr:rowOff>
    </xdr:to>
    <xdr:cxnSp macro="">
      <xdr:nvCxnSpPr>
        <xdr:cNvPr id="390" name="直線コネクタ 389"/>
        <xdr:cNvCxnSpPr/>
      </xdr:nvCxnSpPr>
      <xdr:spPr>
        <a:xfrm flipV="1">
          <a:off x="16318864" y="5820592"/>
          <a:ext cx="0" cy="1378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1650</xdr:rowOff>
    </xdr:from>
    <xdr:ext cx="340478" cy="259045"/>
    <xdr:sp macro="" textlink="">
      <xdr:nvSpPr>
        <xdr:cNvPr id="391" name="【一般廃棄物処理施設】&#10;有形固定資産減価償却率最小値テキスト"/>
        <xdr:cNvSpPr txBox="1"/>
      </xdr:nvSpPr>
      <xdr:spPr>
        <a:xfrm>
          <a:off x="16357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169273</xdr:rowOff>
    </xdr:from>
    <xdr:to>
      <xdr:col>86</xdr:col>
      <xdr:colOff>25400</xdr:colOff>
      <xdr:row>41</xdr:row>
      <xdr:rowOff>169273</xdr:rowOff>
    </xdr:to>
    <xdr:cxnSp macro="">
      <xdr:nvCxnSpPr>
        <xdr:cNvPr id="392" name="直線コネクタ 391"/>
        <xdr:cNvCxnSpPr/>
      </xdr:nvCxnSpPr>
      <xdr:spPr>
        <a:xfrm>
          <a:off x="16230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109419</xdr:rowOff>
    </xdr:from>
    <xdr:ext cx="405111" cy="259045"/>
    <xdr:sp macro="" textlink="">
      <xdr:nvSpPr>
        <xdr:cNvPr id="393" name="【一般廃棄物処理施設】&#10;有形固定資産減価償却率最大値テキスト"/>
        <xdr:cNvSpPr txBox="1"/>
      </xdr:nvSpPr>
      <xdr:spPr>
        <a:xfrm>
          <a:off x="16357600" y="5595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162742</xdr:rowOff>
    </xdr:from>
    <xdr:to>
      <xdr:col>86</xdr:col>
      <xdr:colOff>25400</xdr:colOff>
      <xdr:row>33</xdr:row>
      <xdr:rowOff>162742</xdr:rowOff>
    </xdr:to>
    <xdr:cxnSp macro="">
      <xdr:nvCxnSpPr>
        <xdr:cNvPr id="394" name="直線コネクタ 393"/>
        <xdr:cNvCxnSpPr/>
      </xdr:nvCxnSpPr>
      <xdr:spPr>
        <a:xfrm>
          <a:off x="16230600" y="5820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95" name="【一般廃棄物処理施設】&#10;有形固定資産減価償却率平均値テキスト"/>
        <xdr:cNvSpPr txBox="1"/>
      </xdr:nvSpPr>
      <xdr:spPr>
        <a:xfrm>
          <a:off x="16357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96" name="フローチャート: 判断 395"/>
        <xdr:cNvSpPr/>
      </xdr:nvSpPr>
      <xdr:spPr>
        <a:xfrm>
          <a:off x="16268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92347</xdr:rowOff>
    </xdr:from>
    <xdr:to>
      <xdr:col>81</xdr:col>
      <xdr:colOff>101600</xdr:colOff>
      <xdr:row>37</xdr:row>
      <xdr:rowOff>22497</xdr:rowOff>
    </xdr:to>
    <xdr:sp macro="" textlink="">
      <xdr:nvSpPr>
        <xdr:cNvPr id="397" name="フローチャート: 判断 396"/>
        <xdr:cNvSpPr/>
      </xdr:nvSpPr>
      <xdr:spPr>
        <a:xfrm>
          <a:off x="15430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39024</xdr:rowOff>
    </xdr:from>
    <xdr:ext cx="405111" cy="259045"/>
    <xdr:sp macro="" textlink="">
      <xdr:nvSpPr>
        <xdr:cNvPr id="398" name="n_1aveValue【一般廃棄物処理施設】&#10;有形固定資産減価償却率"/>
        <xdr:cNvSpPr txBox="1"/>
      </xdr:nvSpPr>
      <xdr:spPr>
        <a:xfrm>
          <a:off x="15266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102144</xdr:rowOff>
    </xdr:from>
    <xdr:to>
      <xdr:col>76</xdr:col>
      <xdr:colOff>165100</xdr:colOff>
      <xdr:row>37</xdr:row>
      <xdr:rowOff>32294</xdr:rowOff>
    </xdr:to>
    <xdr:sp macro="" textlink="">
      <xdr:nvSpPr>
        <xdr:cNvPr id="399" name="フローチャート: 判断 398"/>
        <xdr:cNvSpPr/>
      </xdr:nvSpPr>
      <xdr:spPr>
        <a:xfrm>
          <a:off x="14541500" y="627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35</xdr:row>
      <xdr:rowOff>48821</xdr:rowOff>
    </xdr:from>
    <xdr:ext cx="405111" cy="259045"/>
    <xdr:sp macro="" textlink="">
      <xdr:nvSpPr>
        <xdr:cNvPr id="400" name="n_2aveValue【一般廃棄物処理施設】&#10;有形固定資産減価償却率"/>
        <xdr:cNvSpPr txBox="1"/>
      </xdr:nvSpPr>
      <xdr:spPr>
        <a:xfrm>
          <a:off x="14389744" y="6049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15603</xdr:rowOff>
    </xdr:from>
    <xdr:to>
      <xdr:col>81</xdr:col>
      <xdr:colOff>101600</xdr:colOff>
      <xdr:row>39</xdr:row>
      <xdr:rowOff>117203</xdr:rowOff>
    </xdr:to>
    <xdr:sp macro="" textlink="">
      <xdr:nvSpPr>
        <xdr:cNvPr id="406" name="楕円 405"/>
        <xdr:cNvSpPr/>
      </xdr:nvSpPr>
      <xdr:spPr>
        <a:xfrm>
          <a:off x="15430500" y="6702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39</xdr:row>
      <xdr:rowOff>108330</xdr:rowOff>
    </xdr:from>
    <xdr:ext cx="405111" cy="259045"/>
    <xdr:sp macro="" textlink="">
      <xdr:nvSpPr>
        <xdr:cNvPr id="407" name="n_1mainValue【一般廃棄物処理施設】&#10;有形固定資産減価償却率"/>
        <xdr:cNvSpPr txBox="1"/>
      </xdr:nvSpPr>
      <xdr:spPr>
        <a:xfrm>
          <a:off x="15266044" y="679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8" name="正方形/長方形 407"/>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9" name="正方形/長方形 408"/>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0" name="正方形/長方形 409"/>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1" name="正方形/長方形 410"/>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2" name="正方形/長方形 411"/>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3" name="正方形/長方形 412"/>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4" name="正方形/長方形 413"/>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5" name="正方形/長方形 414"/>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6" name="テキスト ボックス 415"/>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7" name="直線コネクタ 416"/>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18" name="直線コネクタ 41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19" name="テキスト ボックス 418"/>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0" name="直線コネクタ 41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21" name="テキスト ボックス 42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2" name="直線コネクタ 42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23" name="テキスト ボックス 422"/>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4" name="直線コネクタ 42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25" name="テキスト ボックス 424"/>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6" name="直線コネクタ 42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27" name="テキスト ボックス 42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8" name="直線コネクタ 42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29" name="テキスト ボックス 42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125273</xdr:rowOff>
    </xdr:from>
    <xdr:to>
      <xdr:col>116</xdr:col>
      <xdr:colOff>62864</xdr:colOff>
      <xdr:row>42</xdr:row>
      <xdr:rowOff>22509</xdr:rowOff>
    </xdr:to>
    <xdr:cxnSp macro="">
      <xdr:nvCxnSpPr>
        <xdr:cNvPr id="431" name="直線コネクタ 430"/>
        <xdr:cNvCxnSpPr/>
      </xdr:nvCxnSpPr>
      <xdr:spPr>
        <a:xfrm flipV="1">
          <a:off x="22160864" y="5783123"/>
          <a:ext cx="0" cy="1440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26336</xdr:rowOff>
    </xdr:from>
    <xdr:ext cx="469744" cy="259045"/>
    <xdr:sp macro="" textlink="">
      <xdr:nvSpPr>
        <xdr:cNvPr id="432" name="【一般廃棄物処理施設】&#10;一人当たり有形固定資産（償却資産）額最小値テキスト"/>
        <xdr:cNvSpPr txBox="1"/>
      </xdr:nvSpPr>
      <xdr:spPr>
        <a:xfrm>
          <a:off x="22199600" y="7227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22509</xdr:rowOff>
    </xdr:from>
    <xdr:to>
      <xdr:col>116</xdr:col>
      <xdr:colOff>152400</xdr:colOff>
      <xdr:row>42</xdr:row>
      <xdr:rowOff>22509</xdr:rowOff>
    </xdr:to>
    <xdr:cxnSp macro="">
      <xdr:nvCxnSpPr>
        <xdr:cNvPr id="433" name="直線コネクタ 432"/>
        <xdr:cNvCxnSpPr/>
      </xdr:nvCxnSpPr>
      <xdr:spPr>
        <a:xfrm>
          <a:off x="22072600" y="722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71950</xdr:rowOff>
    </xdr:from>
    <xdr:ext cx="599010" cy="259045"/>
    <xdr:sp macro="" textlink="">
      <xdr:nvSpPr>
        <xdr:cNvPr id="434" name="【一般廃棄物処理施設】&#10;一人当たり有形固定資産（償却資産）額最大値テキスト"/>
        <xdr:cNvSpPr txBox="1"/>
      </xdr:nvSpPr>
      <xdr:spPr>
        <a:xfrm>
          <a:off x="22199600" y="5558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125273</xdr:rowOff>
    </xdr:from>
    <xdr:to>
      <xdr:col>116</xdr:col>
      <xdr:colOff>152400</xdr:colOff>
      <xdr:row>33</xdr:row>
      <xdr:rowOff>125273</xdr:rowOff>
    </xdr:to>
    <xdr:cxnSp macro="">
      <xdr:nvCxnSpPr>
        <xdr:cNvPr id="435" name="直線コネクタ 434"/>
        <xdr:cNvCxnSpPr/>
      </xdr:nvCxnSpPr>
      <xdr:spPr>
        <a:xfrm>
          <a:off x="22072600" y="578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127713</xdr:rowOff>
    </xdr:from>
    <xdr:ext cx="534377" cy="259045"/>
    <xdr:sp macro="" textlink="">
      <xdr:nvSpPr>
        <xdr:cNvPr id="436" name="【一般廃棄物処理施設】&#10;一人当たり有形固定資産（償却資産）額平均値テキスト"/>
        <xdr:cNvSpPr txBox="1"/>
      </xdr:nvSpPr>
      <xdr:spPr>
        <a:xfrm>
          <a:off x="22199600" y="66428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149286</xdr:rowOff>
    </xdr:from>
    <xdr:to>
      <xdr:col>116</xdr:col>
      <xdr:colOff>114300</xdr:colOff>
      <xdr:row>39</xdr:row>
      <xdr:rowOff>79436</xdr:rowOff>
    </xdr:to>
    <xdr:sp macro="" textlink="">
      <xdr:nvSpPr>
        <xdr:cNvPr id="437" name="フローチャート: 判断 436"/>
        <xdr:cNvSpPr/>
      </xdr:nvSpPr>
      <xdr:spPr>
        <a:xfrm>
          <a:off x="22110700" y="666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171285</xdr:rowOff>
    </xdr:from>
    <xdr:to>
      <xdr:col>112</xdr:col>
      <xdr:colOff>38100</xdr:colOff>
      <xdr:row>39</xdr:row>
      <xdr:rowOff>101435</xdr:rowOff>
    </xdr:to>
    <xdr:sp macro="" textlink="">
      <xdr:nvSpPr>
        <xdr:cNvPr id="438" name="フローチャート: 判断 437"/>
        <xdr:cNvSpPr/>
      </xdr:nvSpPr>
      <xdr:spPr>
        <a:xfrm>
          <a:off x="21272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39</xdr:row>
      <xdr:rowOff>92562</xdr:rowOff>
    </xdr:from>
    <xdr:ext cx="534377" cy="259045"/>
    <xdr:sp macro="" textlink="">
      <xdr:nvSpPr>
        <xdr:cNvPr id="439" name="n_1aveValue【一般廃棄物処理施設】&#10;一人当たり有形固定資産（償却資産）額"/>
        <xdr:cNvSpPr txBox="1"/>
      </xdr:nvSpPr>
      <xdr:spPr>
        <a:xfrm>
          <a:off x="210434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70351</xdr:rowOff>
    </xdr:from>
    <xdr:to>
      <xdr:col>107</xdr:col>
      <xdr:colOff>101600</xdr:colOff>
      <xdr:row>39</xdr:row>
      <xdr:rowOff>501</xdr:rowOff>
    </xdr:to>
    <xdr:sp macro="" textlink="">
      <xdr:nvSpPr>
        <xdr:cNvPr id="440" name="フローチャート: 判断 439"/>
        <xdr:cNvSpPr/>
      </xdr:nvSpPr>
      <xdr:spPr>
        <a:xfrm>
          <a:off x="20383500" y="6585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37</xdr:row>
      <xdr:rowOff>17027</xdr:rowOff>
    </xdr:from>
    <xdr:ext cx="534377" cy="259045"/>
    <xdr:sp macro="" textlink="">
      <xdr:nvSpPr>
        <xdr:cNvPr id="441" name="n_2aveValue【一般廃棄物処理施設】&#10;一人当たり有形固定資産（償却資産）額"/>
        <xdr:cNvSpPr txBox="1"/>
      </xdr:nvSpPr>
      <xdr:spPr>
        <a:xfrm>
          <a:off x="20167111" y="636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42" name="テキスト ボックス 441"/>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3" name="テキスト ボックス 442"/>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4" name="テキスト ボックス 443"/>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5" name="テキスト ボックス 444"/>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6" name="テキスト ボックス 445"/>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20333</xdr:rowOff>
    </xdr:from>
    <xdr:to>
      <xdr:col>112</xdr:col>
      <xdr:colOff>38100</xdr:colOff>
      <xdr:row>38</xdr:row>
      <xdr:rowOff>121933</xdr:rowOff>
    </xdr:to>
    <xdr:sp macro="" textlink="">
      <xdr:nvSpPr>
        <xdr:cNvPr id="447" name="楕円 446"/>
        <xdr:cNvSpPr/>
      </xdr:nvSpPr>
      <xdr:spPr>
        <a:xfrm>
          <a:off x="21272500" y="653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36</xdr:row>
      <xdr:rowOff>138460</xdr:rowOff>
    </xdr:from>
    <xdr:ext cx="534377" cy="259045"/>
    <xdr:sp macro="" textlink="">
      <xdr:nvSpPr>
        <xdr:cNvPr id="448" name="n_1mainValue【一般廃棄物処理施設】&#10;一人当たり有形固定資産（償却資産）額"/>
        <xdr:cNvSpPr txBox="1"/>
      </xdr:nvSpPr>
      <xdr:spPr>
        <a:xfrm>
          <a:off x="21043411" y="6310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49" name="正方形/長方形 4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50" name="正方形/長方形 4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51" name="正方形/長方形 4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52" name="正方形/長方形 4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53" name="正方形/長方形 4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54" name="正方形/長方形 4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55" name="正方形/長方形 4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56" name="正方形/長方形 45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57" name="テキスト ボックス 4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58" name="直線コネクタ 4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59" name="直線コネクタ 45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60" name="テキスト ボックス 459"/>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61" name="直線コネクタ 46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62" name="テキスト ボックス 46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63" name="直線コネクタ 46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64" name="テキスト ボックス 46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65" name="直線コネクタ 46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66" name="テキスト ボックス 46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67" name="直線コネクタ 46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68" name="テキスト ボックス 46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69" name="直線コネクタ 46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70" name="テキスト ボックス 469"/>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1" name="直線コネクタ 47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72" name="テキスト ボックス 47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7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130628</xdr:rowOff>
    </xdr:to>
    <xdr:cxnSp macro="">
      <xdr:nvCxnSpPr>
        <xdr:cNvPr id="474" name="直線コネクタ 473"/>
        <xdr:cNvCxnSpPr/>
      </xdr:nvCxnSpPr>
      <xdr:spPr>
        <a:xfrm flipV="1">
          <a:off x="16318864"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134455</xdr:rowOff>
    </xdr:from>
    <xdr:ext cx="405111" cy="259045"/>
    <xdr:sp macro="" textlink="">
      <xdr:nvSpPr>
        <xdr:cNvPr id="475" name="【保健センター・保健所】&#10;有形固定資産減価償却率最小値テキスト"/>
        <xdr:cNvSpPr txBox="1"/>
      </xdr:nvSpPr>
      <xdr:spPr>
        <a:xfrm>
          <a:off x="16357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130628</xdr:rowOff>
    </xdr:from>
    <xdr:to>
      <xdr:col>86</xdr:col>
      <xdr:colOff>25400</xdr:colOff>
      <xdr:row>63</xdr:row>
      <xdr:rowOff>130628</xdr:rowOff>
    </xdr:to>
    <xdr:cxnSp macro="">
      <xdr:nvCxnSpPr>
        <xdr:cNvPr id="476" name="直線コネクタ 475"/>
        <xdr:cNvCxnSpPr/>
      </xdr:nvCxnSpPr>
      <xdr:spPr>
        <a:xfrm>
          <a:off x="16230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77" name="【保健センター・保健所】&#10;有形固定資産減価償却率最大値テキスト"/>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78" name="直線コネクタ 477"/>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141531</xdr:rowOff>
    </xdr:from>
    <xdr:ext cx="405111" cy="259045"/>
    <xdr:sp macro="" textlink="">
      <xdr:nvSpPr>
        <xdr:cNvPr id="479" name="【保健センター・保健所】&#10;有形固定資産減価償却率平均値テキスト"/>
        <xdr:cNvSpPr txBox="1"/>
      </xdr:nvSpPr>
      <xdr:spPr>
        <a:xfrm>
          <a:off x="16357600" y="104285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163104</xdr:rowOff>
    </xdr:from>
    <xdr:to>
      <xdr:col>85</xdr:col>
      <xdr:colOff>177800</xdr:colOff>
      <xdr:row>61</xdr:row>
      <xdr:rowOff>93254</xdr:rowOff>
    </xdr:to>
    <xdr:sp macro="" textlink="">
      <xdr:nvSpPr>
        <xdr:cNvPr id="480" name="フローチャート: 判断 479"/>
        <xdr:cNvSpPr/>
      </xdr:nvSpPr>
      <xdr:spPr>
        <a:xfrm>
          <a:off x="162687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140244</xdr:rowOff>
    </xdr:from>
    <xdr:to>
      <xdr:col>81</xdr:col>
      <xdr:colOff>101600</xdr:colOff>
      <xdr:row>61</xdr:row>
      <xdr:rowOff>70394</xdr:rowOff>
    </xdr:to>
    <xdr:sp macro="" textlink="">
      <xdr:nvSpPr>
        <xdr:cNvPr id="481" name="フローチャート: 判断 480"/>
        <xdr:cNvSpPr/>
      </xdr:nvSpPr>
      <xdr:spPr>
        <a:xfrm>
          <a:off x="15430500" y="1042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61521</xdr:rowOff>
    </xdr:from>
    <xdr:ext cx="405111" cy="259045"/>
    <xdr:sp macro="" textlink="">
      <xdr:nvSpPr>
        <xdr:cNvPr id="482" name="n_1aveValue【保健センター・保健所】&#10;有形固定資産減価償却率"/>
        <xdr:cNvSpPr txBox="1"/>
      </xdr:nvSpPr>
      <xdr:spPr>
        <a:xfrm>
          <a:off x="15266044" y="1051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153307</xdr:rowOff>
    </xdr:from>
    <xdr:to>
      <xdr:col>76</xdr:col>
      <xdr:colOff>165100</xdr:colOff>
      <xdr:row>60</xdr:row>
      <xdr:rowOff>83457</xdr:rowOff>
    </xdr:to>
    <xdr:sp macro="" textlink="">
      <xdr:nvSpPr>
        <xdr:cNvPr id="483" name="フローチャート: 判断 482"/>
        <xdr:cNvSpPr/>
      </xdr:nvSpPr>
      <xdr:spPr>
        <a:xfrm>
          <a:off x="14541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99984</xdr:rowOff>
    </xdr:from>
    <xdr:ext cx="405111" cy="259045"/>
    <xdr:sp macro="" textlink="">
      <xdr:nvSpPr>
        <xdr:cNvPr id="484" name="n_2aveValue【保健センター・保健所】&#10;有形固定資産減価償却率"/>
        <xdr:cNvSpPr txBox="1"/>
      </xdr:nvSpPr>
      <xdr:spPr>
        <a:xfrm>
          <a:off x="14389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85" name="テキスト ボックス 48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86" name="テキスト ボックス 48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87" name="テキスト ボックス 48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88" name="テキスト ボックス 48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89" name="テキスト ボックス 48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161472</xdr:rowOff>
    </xdr:from>
    <xdr:to>
      <xdr:col>81</xdr:col>
      <xdr:colOff>101600</xdr:colOff>
      <xdr:row>59</xdr:row>
      <xdr:rowOff>91622</xdr:rowOff>
    </xdr:to>
    <xdr:sp macro="" textlink="">
      <xdr:nvSpPr>
        <xdr:cNvPr id="490" name="楕円 489"/>
        <xdr:cNvSpPr/>
      </xdr:nvSpPr>
      <xdr:spPr>
        <a:xfrm>
          <a:off x="15430500" y="1010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108149</xdr:rowOff>
    </xdr:from>
    <xdr:ext cx="405111" cy="259045"/>
    <xdr:sp macro="" textlink="">
      <xdr:nvSpPr>
        <xdr:cNvPr id="491" name="n_1mainValue【保健センター・保健所】&#10;有形固定資産減価償却率"/>
        <xdr:cNvSpPr txBox="1"/>
      </xdr:nvSpPr>
      <xdr:spPr>
        <a:xfrm>
          <a:off x="152660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00" name="テキスト ボックス 49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01" name="直線コネクタ 50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02" name="直線コネクタ 501"/>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03" name="テキスト ボックス 502"/>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04" name="直線コネクタ 503"/>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05" name="テキスト ボックス 504"/>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06" name="直線コネクタ 505"/>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07" name="テキスト ボックス 506"/>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08" name="直線コネクタ 507"/>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09" name="テキスト ボックス 508"/>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10" name="直線コネクタ 509"/>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11" name="テキスト ボックス 510"/>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12" name="直線コネクタ 511"/>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13" name="テキスト ボックス 512"/>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14" name="直線コネクタ 51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15" name="テキスト ボックス 51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62593</xdr:rowOff>
    </xdr:from>
    <xdr:to>
      <xdr:col>116</xdr:col>
      <xdr:colOff>62864</xdr:colOff>
      <xdr:row>64</xdr:row>
      <xdr:rowOff>119743</xdr:rowOff>
    </xdr:to>
    <xdr:cxnSp macro="">
      <xdr:nvCxnSpPr>
        <xdr:cNvPr id="517" name="直線コネクタ 516"/>
        <xdr:cNvCxnSpPr/>
      </xdr:nvCxnSpPr>
      <xdr:spPr>
        <a:xfrm flipV="1">
          <a:off x="22160864" y="9492343"/>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123570</xdr:rowOff>
    </xdr:from>
    <xdr:ext cx="469744" cy="259045"/>
    <xdr:sp macro="" textlink="">
      <xdr:nvSpPr>
        <xdr:cNvPr id="518" name="【保健センター・保健所】&#10;一人当たり面積最小値テキスト"/>
        <xdr:cNvSpPr txBox="1"/>
      </xdr:nvSpPr>
      <xdr:spPr>
        <a:xfrm>
          <a:off x="22199600" y="1109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119743</xdr:rowOff>
    </xdr:from>
    <xdr:to>
      <xdr:col>116</xdr:col>
      <xdr:colOff>152400</xdr:colOff>
      <xdr:row>64</xdr:row>
      <xdr:rowOff>119743</xdr:rowOff>
    </xdr:to>
    <xdr:cxnSp macro="">
      <xdr:nvCxnSpPr>
        <xdr:cNvPr id="519" name="直線コネクタ 518"/>
        <xdr:cNvCxnSpPr/>
      </xdr:nvCxnSpPr>
      <xdr:spPr>
        <a:xfrm>
          <a:off x="22072600" y="1109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9270</xdr:rowOff>
    </xdr:from>
    <xdr:ext cx="469744" cy="259045"/>
    <xdr:sp macro="" textlink="">
      <xdr:nvSpPr>
        <xdr:cNvPr id="520" name="【保健センター・保健所】&#10;一人当たり面積最大値テキスト"/>
        <xdr:cNvSpPr txBox="1"/>
      </xdr:nvSpPr>
      <xdr:spPr>
        <a:xfrm>
          <a:off x="22199600" y="9267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62593</xdr:rowOff>
    </xdr:from>
    <xdr:to>
      <xdr:col>116</xdr:col>
      <xdr:colOff>152400</xdr:colOff>
      <xdr:row>55</xdr:row>
      <xdr:rowOff>62593</xdr:rowOff>
    </xdr:to>
    <xdr:cxnSp macro="">
      <xdr:nvCxnSpPr>
        <xdr:cNvPr id="521" name="直線コネクタ 520"/>
        <xdr:cNvCxnSpPr/>
      </xdr:nvCxnSpPr>
      <xdr:spPr>
        <a:xfrm>
          <a:off x="22072600" y="9492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41927</xdr:rowOff>
    </xdr:from>
    <xdr:ext cx="469744" cy="259045"/>
    <xdr:sp macro="" textlink="">
      <xdr:nvSpPr>
        <xdr:cNvPr id="522" name="【保健センター・保健所】&#10;一人当たり面積平均値テキスト"/>
        <xdr:cNvSpPr txBox="1"/>
      </xdr:nvSpPr>
      <xdr:spPr>
        <a:xfrm>
          <a:off x="22199600" y="10671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63500</xdr:rowOff>
    </xdr:from>
    <xdr:to>
      <xdr:col>116</xdr:col>
      <xdr:colOff>114300</xdr:colOff>
      <xdr:row>62</xdr:row>
      <xdr:rowOff>165100</xdr:rowOff>
    </xdr:to>
    <xdr:sp macro="" textlink="">
      <xdr:nvSpPr>
        <xdr:cNvPr id="523" name="フローチャート: 判断 522"/>
        <xdr:cNvSpPr/>
      </xdr:nvSpPr>
      <xdr:spPr>
        <a:xfrm>
          <a:off x="221107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30843</xdr:rowOff>
    </xdr:from>
    <xdr:to>
      <xdr:col>112</xdr:col>
      <xdr:colOff>38100</xdr:colOff>
      <xdr:row>62</xdr:row>
      <xdr:rowOff>132443</xdr:rowOff>
    </xdr:to>
    <xdr:sp macro="" textlink="">
      <xdr:nvSpPr>
        <xdr:cNvPr id="524" name="フローチャート: 判断 523"/>
        <xdr:cNvSpPr/>
      </xdr:nvSpPr>
      <xdr:spPr>
        <a:xfrm>
          <a:off x="21272500" y="1066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123570</xdr:rowOff>
    </xdr:from>
    <xdr:ext cx="469744" cy="259045"/>
    <xdr:sp macro="" textlink="">
      <xdr:nvSpPr>
        <xdr:cNvPr id="525" name="n_1aveValue【保健センター・保健所】&#10;一人当たり面積"/>
        <xdr:cNvSpPr txBox="1"/>
      </xdr:nvSpPr>
      <xdr:spPr>
        <a:xfrm>
          <a:off x="21075727" y="1075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147865</xdr:rowOff>
    </xdr:from>
    <xdr:to>
      <xdr:col>107</xdr:col>
      <xdr:colOff>101600</xdr:colOff>
      <xdr:row>62</xdr:row>
      <xdr:rowOff>78015</xdr:rowOff>
    </xdr:to>
    <xdr:sp macro="" textlink="">
      <xdr:nvSpPr>
        <xdr:cNvPr id="526" name="フローチャート: 判断 525"/>
        <xdr:cNvSpPr/>
      </xdr:nvSpPr>
      <xdr:spPr>
        <a:xfrm>
          <a:off x="20383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94542</xdr:rowOff>
    </xdr:from>
    <xdr:ext cx="469744" cy="259045"/>
    <xdr:sp macro="" textlink="">
      <xdr:nvSpPr>
        <xdr:cNvPr id="527" name="n_2aveValue【保健センター・保健所】&#10;一人当たり面積"/>
        <xdr:cNvSpPr txBox="1"/>
      </xdr:nvSpPr>
      <xdr:spPr>
        <a:xfrm>
          <a:off x="20199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28" name="テキスト ボックス 52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9" name="テキスト ボックス 52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30" name="テキスト ボックス 52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31" name="テキスト ボックス 53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32" name="テキスト ボックス 53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112485</xdr:rowOff>
    </xdr:from>
    <xdr:to>
      <xdr:col>112</xdr:col>
      <xdr:colOff>38100</xdr:colOff>
      <xdr:row>61</xdr:row>
      <xdr:rowOff>42635</xdr:rowOff>
    </xdr:to>
    <xdr:sp macro="" textlink="">
      <xdr:nvSpPr>
        <xdr:cNvPr id="533" name="楕円 532"/>
        <xdr:cNvSpPr/>
      </xdr:nvSpPr>
      <xdr:spPr>
        <a:xfrm>
          <a:off x="21272500" y="1039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59162</xdr:rowOff>
    </xdr:from>
    <xdr:ext cx="469744" cy="259045"/>
    <xdr:sp macro="" textlink="">
      <xdr:nvSpPr>
        <xdr:cNvPr id="534" name="n_1mainValue【保健センター・保健所】&#10;一人当たり面積"/>
        <xdr:cNvSpPr txBox="1"/>
      </xdr:nvSpPr>
      <xdr:spPr>
        <a:xfrm>
          <a:off x="210757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5" name="正方形/長方形 53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6" name="正方形/長方形 53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7" name="正方形/長方形 53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8" name="正方形/長方形 53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9" name="正方形/長方形 53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0" name="正方形/長方形 53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1" name="正方形/長方形 54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2" name="正方形/長方形 54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3" name="テキスト ボックス 54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4" name="直線コネクタ 54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45" name="直線コネクタ 54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46" name="テキスト ボックス 545"/>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7" name="直線コネクタ 54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8" name="テキスト ボックス 54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9" name="直線コネクタ 54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50" name="テキスト ボックス 54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51" name="直線コネクタ 55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52" name="テキスト ボックス 55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53" name="直線コネクタ 55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54" name="テキスト ボックス 55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55" name="直線コネクタ 55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56" name="テキスト ボックス 555"/>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7" name="直線コネクタ 55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8" name="テキスト ボックス 55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132806</xdr:rowOff>
    </xdr:from>
    <xdr:to>
      <xdr:col>85</xdr:col>
      <xdr:colOff>126364</xdr:colOff>
      <xdr:row>85</xdr:row>
      <xdr:rowOff>155666</xdr:rowOff>
    </xdr:to>
    <xdr:cxnSp macro="">
      <xdr:nvCxnSpPr>
        <xdr:cNvPr id="560" name="直線コネクタ 559"/>
        <xdr:cNvCxnSpPr/>
      </xdr:nvCxnSpPr>
      <xdr:spPr>
        <a:xfrm flipV="1">
          <a:off x="16318864" y="13334456"/>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159493</xdr:rowOff>
    </xdr:from>
    <xdr:ext cx="405111" cy="259045"/>
    <xdr:sp macro="" textlink="">
      <xdr:nvSpPr>
        <xdr:cNvPr id="561" name="【消防施設】&#10;有形固定資産減価償却率最小値テキスト"/>
        <xdr:cNvSpPr txBox="1"/>
      </xdr:nvSpPr>
      <xdr:spPr>
        <a:xfrm>
          <a:off x="16357600" y="1473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155666</xdr:rowOff>
    </xdr:from>
    <xdr:to>
      <xdr:col>86</xdr:col>
      <xdr:colOff>25400</xdr:colOff>
      <xdr:row>85</xdr:row>
      <xdr:rowOff>155666</xdr:rowOff>
    </xdr:to>
    <xdr:cxnSp macro="">
      <xdr:nvCxnSpPr>
        <xdr:cNvPr id="562" name="直線コネクタ 561"/>
        <xdr:cNvCxnSpPr/>
      </xdr:nvCxnSpPr>
      <xdr:spPr>
        <a:xfrm>
          <a:off x="16230600" y="1472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79483</xdr:rowOff>
    </xdr:from>
    <xdr:ext cx="405111" cy="259045"/>
    <xdr:sp macro="" textlink="">
      <xdr:nvSpPr>
        <xdr:cNvPr id="563" name="【消防施設】&#10;有形固定資産減価償却率最大値テキスト"/>
        <xdr:cNvSpPr txBox="1"/>
      </xdr:nvSpPr>
      <xdr:spPr>
        <a:xfrm>
          <a:off x="16357600" y="13109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132806</xdr:rowOff>
    </xdr:from>
    <xdr:to>
      <xdr:col>86</xdr:col>
      <xdr:colOff>25400</xdr:colOff>
      <xdr:row>77</xdr:row>
      <xdr:rowOff>132806</xdr:rowOff>
    </xdr:to>
    <xdr:cxnSp macro="">
      <xdr:nvCxnSpPr>
        <xdr:cNvPr id="564" name="直線コネクタ 563"/>
        <xdr:cNvCxnSpPr/>
      </xdr:nvCxnSpPr>
      <xdr:spPr>
        <a:xfrm>
          <a:off x="16230600" y="1333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14713</xdr:rowOff>
    </xdr:from>
    <xdr:ext cx="405111" cy="259045"/>
    <xdr:sp macro="" textlink="">
      <xdr:nvSpPr>
        <xdr:cNvPr id="565" name="【消防施設】&#10;有形固定資産減価償却率平均値テキスト"/>
        <xdr:cNvSpPr txBox="1"/>
      </xdr:nvSpPr>
      <xdr:spPr>
        <a:xfrm>
          <a:off x="16357600" y="137307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36286</xdr:rowOff>
    </xdr:from>
    <xdr:to>
      <xdr:col>85</xdr:col>
      <xdr:colOff>177800</xdr:colOff>
      <xdr:row>80</xdr:row>
      <xdr:rowOff>137886</xdr:rowOff>
    </xdr:to>
    <xdr:sp macro="" textlink="">
      <xdr:nvSpPr>
        <xdr:cNvPr id="566" name="フローチャート: 判断 565"/>
        <xdr:cNvSpPr/>
      </xdr:nvSpPr>
      <xdr:spPr>
        <a:xfrm>
          <a:off x="162687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90170</xdr:rowOff>
    </xdr:from>
    <xdr:to>
      <xdr:col>81</xdr:col>
      <xdr:colOff>101600</xdr:colOff>
      <xdr:row>81</xdr:row>
      <xdr:rowOff>20320</xdr:rowOff>
    </xdr:to>
    <xdr:sp macro="" textlink="">
      <xdr:nvSpPr>
        <xdr:cNvPr id="567" name="フローチャート: 判断 566"/>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36847</xdr:rowOff>
    </xdr:from>
    <xdr:ext cx="405111" cy="259045"/>
    <xdr:sp macro="" textlink="">
      <xdr:nvSpPr>
        <xdr:cNvPr id="568" name="n_1aveValue【消防施設】&#10;有形固定資産減価償却率"/>
        <xdr:cNvSpPr txBox="1"/>
      </xdr:nvSpPr>
      <xdr:spPr>
        <a:xfrm>
          <a:off x="152660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83638</xdr:rowOff>
    </xdr:from>
    <xdr:to>
      <xdr:col>76</xdr:col>
      <xdr:colOff>165100</xdr:colOff>
      <xdr:row>82</xdr:row>
      <xdr:rowOff>13788</xdr:rowOff>
    </xdr:to>
    <xdr:sp macro="" textlink="">
      <xdr:nvSpPr>
        <xdr:cNvPr id="569" name="フローチャート: 判断 568"/>
        <xdr:cNvSpPr/>
      </xdr:nvSpPr>
      <xdr:spPr>
        <a:xfrm>
          <a:off x="14541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80</xdr:row>
      <xdr:rowOff>30315</xdr:rowOff>
    </xdr:from>
    <xdr:ext cx="405111" cy="259045"/>
    <xdr:sp macro="" textlink="">
      <xdr:nvSpPr>
        <xdr:cNvPr id="570" name="n_2aveValue【消防施設】&#10;有形固定資産減価償却率"/>
        <xdr:cNvSpPr txBox="1"/>
      </xdr:nvSpPr>
      <xdr:spPr>
        <a:xfrm>
          <a:off x="14389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571" name="テキスト ボックス 5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2" name="テキスト ボックス 5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3" name="テキスト ボックス 5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4" name="テキスト ボックス 5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5" name="テキスト ボックス 5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127726</xdr:rowOff>
    </xdr:from>
    <xdr:to>
      <xdr:col>81</xdr:col>
      <xdr:colOff>101600</xdr:colOff>
      <xdr:row>84</xdr:row>
      <xdr:rowOff>57876</xdr:rowOff>
    </xdr:to>
    <xdr:sp macro="" textlink="">
      <xdr:nvSpPr>
        <xdr:cNvPr id="576" name="楕円 575"/>
        <xdr:cNvSpPr/>
      </xdr:nvSpPr>
      <xdr:spPr>
        <a:xfrm>
          <a:off x="15430500" y="143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84</xdr:row>
      <xdr:rowOff>49003</xdr:rowOff>
    </xdr:from>
    <xdr:ext cx="405111" cy="259045"/>
    <xdr:sp macro="" textlink="">
      <xdr:nvSpPr>
        <xdr:cNvPr id="577" name="n_1mainValue【消防施設】&#10;有形固定資産減価償却率"/>
        <xdr:cNvSpPr txBox="1"/>
      </xdr:nvSpPr>
      <xdr:spPr>
        <a:xfrm>
          <a:off x="15266044" y="1445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6" name="テキスト ボックス 5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7" name="直線コネクタ 5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8" name="直線コネクタ 58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9" name="テキスト ボックス 58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90" name="直線コネクタ 58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91" name="テキスト ボックス 59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92" name="直線コネクタ 59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93" name="テキスト ボックス 59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4" name="直線コネクタ 59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5" name="テキスト ボックス 59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6" name="直線コネクタ 59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7" name="テキスト ボックス 59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118111</xdr:rowOff>
    </xdr:from>
    <xdr:to>
      <xdr:col>116</xdr:col>
      <xdr:colOff>62864</xdr:colOff>
      <xdr:row>86</xdr:row>
      <xdr:rowOff>28956</xdr:rowOff>
    </xdr:to>
    <xdr:cxnSp macro="">
      <xdr:nvCxnSpPr>
        <xdr:cNvPr id="599" name="直線コネクタ 598"/>
        <xdr:cNvCxnSpPr/>
      </xdr:nvCxnSpPr>
      <xdr:spPr>
        <a:xfrm flipV="1">
          <a:off x="22160864" y="13662661"/>
          <a:ext cx="0" cy="1110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32783</xdr:rowOff>
    </xdr:from>
    <xdr:ext cx="469744" cy="259045"/>
    <xdr:sp macro="" textlink="">
      <xdr:nvSpPr>
        <xdr:cNvPr id="600" name="【消防施設】&#10;一人当たり面積最小値テキスト"/>
        <xdr:cNvSpPr txBox="1"/>
      </xdr:nvSpPr>
      <xdr:spPr>
        <a:xfrm>
          <a:off x="22199600" y="1477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28956</xdr:rowOff>
    </xdr:from>
    <xdr:to>
      <xdr:col>116</xdr:col>
      <xdr:colOff>152400</xdr:colOff>
      <xdr:row>86</xdr:row>
      <xdr:rowOff>28956</xdr:rowOff>
    </xdr:to>
    <xdr:cxnSp macro="">
      <xdr:nvCxnSpPr>
        <xdr:cNvPr id="601" name="直線コネクタ 600"/>
        <xdr:cNvCxnSpPr/>
      </xdr:nvCxnSpPr>
      <xdr:spPr>
        <a:xfrm>
          <a:off x="22072600" y="1477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64788</xdr:rowOff>
    </xdr:from>
    <xdr:ext cx="469744" cy="259045"/>
    <xdr:sp macro="" textlink="">
      <xdr:nvSpPr>
        <xdr:cNvPr id="602" name="【消防施設】&#10;一人当たり面積最大値テキスト"/>
        <xdr:cNvSpPr txBox="1"/>
      </xdr:nvSpPr>
      <xdr:spPr>
        <a:xfrm>
          <a:off x="22199600" y="13437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118111</xdr:rowOff>
    </xdr:from>
    <xdr:to>
      <xdr:col>116</xdr:col>
      <xdr:colOff>152400</xdr:colOff>
      <xdr:row>79</xdr:row>
      <xdr:rowOff>118111</xdr:rowOff>
    </xdr:to>
    <xdr:cxnSp macro="">
      <xdr:nvCxnSpPr>
        <xdr:cNvPr id="603" name="直線コネクタ 602"/>
        <xdr:cNvCxnSpPr/>
      </xdr:nvCxnSpPr>
      <xdr:spPr>
        <a:xfrm>
          <a:off x="22072600" y="1366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604" name="【消防施設】&#10;一人当たり面積平均値テキスト"/>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05" name="フローチャート: 判断 604"/>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60452</xdr:rowOff>
    </xdr:from>
    <xdr:to>
      <xdr:col>112</xdr:col>
      <xdr:colOff>38100</xdr:colOff>
      <xdr:row>84</xdr:row>
      <xdr:rowOff>162052</xdr:rowOff>
    </xdr:to>
    <xdr:sp macro="" textlink="">
      <xdr:nvSpPr>
        <xdr:cNvPr id="606" name="フローチャート: 判断 605"/>
        <xdr:cNvSpPr/>
      </xdr:nvSpPr>
      <xdr:spPr>
        <a:xfrm>
          <a:off x="21272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153179</xdr:rowOff>
    </xdr:from>
    <xdr:ext cx="469744" cy="259045"/>
    <xdr:sp macro="" textlink="">
      <xdr:nvSpPr>
        <xdr:cNvPr id="607" name="n_1aveValue【消防施設】&#10;一人当たり面積"/>
        <xdr:cNvSpPr txBox="1"/>
      </xdr:nvSpPr>
      <xdr:spPr>
        <a:xfrm>
          <a:off x="210757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108458</xdr:rowOff>
    </xdr:from>
    <xdr:to>
      <xdr:col>107</xdr:col>
      <xdr:colOff>101600</xdr:colOff>
      <xdr:row>84</xdr:row>
      <xdr:rowOff>38608</xdr:rowOff>
    </xdr:to>
    <xdr:sp macro="" textlink="">
      <xdr:nvSpPr>
        <xdr:cNvPr id="608" name="フローチャート: 判断 607"/>
        <xdr:cNvSpPr/>
      </xdr:nvSpPr>
      <xdr:spPr>
        <a:xfrm>
          <a:off x="20383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55135</xdr:rowOff>
    </xdr:from>
    <xdr:ext cx="469744" cy="259045"/>
    <xdr:sp macro="" textlink="">
      <xdr:nvSpPr>
        <xdr:cNvPr id="609" name="n_2aveValue【消防施設】&#10;一人当たり面積"/>
        <xdr:cNvSpPr txBox="1"/>
      </xdr:nvSpPr>
      <xdr:spPr>
        <a:xfrm>
          <a:off x="20199427" y="1411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10" name="テキスト ボックス 6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1" name="テキスト ボックス 6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2" name="テキスト ボックス 6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3" name="テキスト ボックス 6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4" name="テキスト ボックス 6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131318</xdr:rowOff>
    </xdr:from>
    <xdr:to>
      <xdr:col>112</xdr:col>
      <xdr:colOff>38100</xdr:colOff>
      <xdr:row>80</xdr:row>
      <xdr:rowOff>61468</xdr:rowOff>
    </xdr:to>
    <xdr:sp macro="" textlink="">
      <xdr:nvSpPr>
        <xdr:cNvPr id="615" name="楕円 614"/>
        <xdr:cNvSpPr/>
      </xdr:nvSpPr>
      <xdr:spPr>
        <a:xfrm>
          <a:off x="21272500" y="1367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78</xdr:row>
      <xdr:rowOff>77995</xdr:rowOff>
    </xdr:from>
    <xdr:ext cx="469744" cy="259045"/>
    <xdr:sp macro="" textlink="">
      <xdr:nvSpPr>
        <xdr:cNvPr id="616" name="n_1mainValue【消防施設】&#10;一人当たり面積"/>
        <xdr:cNvSpPr txBox="1"/>
      </xdr:nvSpPr>
      <xdr:spPr>
        <a:xfrm>
          <a:off x="21075727" y="13451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7" name="正方形/長方形 6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8" name="正方形/長方形 6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9" name="正方形/長方形 6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0" name="正方形/長方形 6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1" name="正方形/長方形 6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2" name="正方形/長方形 6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3" name="正方形/長方形 6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4" name="正方形/長方形 6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5" name="テキスト ボックス 6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6" name="直線コネクタ 6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7" name="直線コネクタ 62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8" name="テキスト ボックス 62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9" name="直線コネクタ 62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0" name="テキスト ボックス 62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1" name="直線コネクタ 63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2" name="テキスト ボックス 63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3" name="直線コネクタ 63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4" name="テキスト ボックス 63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5" name="直線コネクタ 63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6" name="テキスト ボックス 63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7" name="直線コネクタ 63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8" name="テキスト ボックス 63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9" name="直線コネクタ 6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0" name="テキスト ボックス 6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82731</xdr:rowOff>
    </xdr:from>
    <xdr:to>
      <xdr:col>85</xdr:col>
      <xdr:colOff>126364</xdr:colOff>
      <xdr:row>108</xdr:row>
      <xdr:rowOff>79466</xdr:rowOff>
    </xdr:to>
    <xdr:cxnSp macro="">
      <xdr:nvCxnSpPr>
        <xdr:cNvPr id="642" name="直線コネクタ 641"/>
        <xdr:cNvCxnSpPr/>
      </xdr:nvCxnSpPr>
      <xdr:spPr>
        <a:xfrm flipV="1">
          <a:off x="16318864" y="17227731"/>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83293</xdr:rowOff>
    </xdr:from>
    <xdr:ext cx="340478" cy="259045"/>
    <xdr:sp macro="" textlink="">
      <xdr:nvSpPr>
        <xdr:cNvPr id="643" name="【庁舎】&#10;有形固定資産減価償却率最小値テキスト"/>
        <xdr:cNvSpPr txBox="1"/>
      </xdr:nvSpPr>
      <xdr:spPr>
        <a:xfrm>
          <a:off x="16357600" y="18599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79466</xdr:rowOff>
    </xdr:from>
    <xdr:to>
      <xdr:col>86</xdr:col>
      <xdr:colOff>25400</xdr:colOff>
      <xdr:row>108</xdr:row>
      <xdr:rowOff>79466</xdr:rowOff>
    </xdr:to>
    <xdr:cxnSp macro="">
      <xdr:nvCxnSpPr>
        <xdr:cNvPr id="644" name="直線コネクタ 643"/>
        <xdr:cNvCxnSpPr/>
      </xdr:nvCxnSpPr>
      <xdr:spPr>
        <a:xfrm>
          <a:off x="16230600" y="1859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29408</xdr:rowOff>
    </xdr:from>
    <xdr:ext cx="405111" cy="259045"/>
    <xdr:sp macro="" textlink="">
      <xdr:nvSpPr>
        <xdr:cNvPr id="645" name="【庁舎】&#10;有形固定資産減価償却率最大値テキスト"/>
        <xdr:cNvSpPr txBox="1"/>
      </xdr:nvSpPr>
      <xdr:spPr>
        <a:xfrm>
          <a:off x="16357600" y="17002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82731</xdr:rowOff>
    </xdr:from>
    <xdr:to>
      <xdr:col>86</xdr:col>
      <xdr:colOff>25400</xdr:colOff>
      <xdr:row>100</xdr:row>
      <xdr:rowOff>82731</xdr:rowOff>
    </xdr:to>
    <xdr:cxnSp macro="">
      <xdr:nvCxnSpPr>
        <xdr:cNvPr id="646" name="直線コネクタ 645"/>
        <xdr:cNvCxnSpPr/>
      </xdr:nvCxnSpPr>
      <xdr:spPr>
        <a:xfrm>
          <a:off x="16230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108329</xdr:rowOff>
    </xdr:from>
    <xdr:ext cx="405111" cy="259045"/>
    <xdr:sp macro="" textlink="">
      <xdr:nvSpPr>
        <xdr:cNvPr id="647" name="【庁舎】&#10;有形固定資産減価償却率平均値テキスト"/>
        <xdr:cNvSpPr txBox="1"/>
      </xdr:nvSpPr>
      <xdr:spPr>
        <a:xfrm>
          <a:off x="16357600" y="177676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129902</xdr:rowOff>
    </xdr:from>
    <xdr:to>
      <xdr:col>85</xdr:col>
      <xdr:colOff>177800</xdr:colOff>
      <xdr:row>104</xdr:row>
      <xdr:rowOff>60052</xdr:rowOff>
    </xdr:to>
    <xdr:sp macro="" textlink="">
      <xdr:nvSpPr>
        <xdr:cNvPr id="648" name="フローチャート: 判断 647"/>
        <xdr:cNvSpPr/>
      </xdr:nvSpPr>
      <xdr:spPr>
        <a:xfrm>
          <a:off x="16268700" y="1778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133169</xdr:rowOff>
    </xdr:from>
    <xdr:to>
      <xdr:col>81</xdr:col>
      <xdr:colOff>101600</xdr:colOff>
      <xdr:row>104</xdr:row>
      <xdr:rowOff>63319</xdr:rowOff>
    </xdr:to>
    <xdr:sp macro="" textlink="">
      <xdr:nvSpPr>
        <xdr:cNvPr id="649" name="フローチャート: 判断 648"/>
        <xdr:cNvSpPr/>
      </xdr:nvSpPr>
      <xdr:spPr>
        <a:xfrm>
          <a:off x="15430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54446</xdr:rowOff>
    </xdr:from>
    <xdr:ext cx="405111" cy="259045"/>
    <xdr:sp macro="" textlink="">
      <xdr:nvSpPr>
        <xdr:cNvPr id="650" name="n_1aveValue【庁舎】&#10;有形固定資産減価償却率"/>
        <xdr:cNvSpPr txBox="1"/>
      </xdr:nvSpPr>
      <xdr:spPr>
        <a:xfrm>
          <a:off x="15266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74386</xdr:rowOff>
    </xdr:from>
    <xdr:to>
      <xdr:col>76</xdr:col>
      <xdr:colOff>165100</xdr:colOff>
      <xdr:row>104</xdr:row>
      <xdr:rowOff>4536</xdr:rowOff>
    </xdr:to>
    <xdr:sp macro="" textlink="">
      <xdr:nvSpPr>
        <xdr:cNvPr id="651" name="フローチャート: 判断 650"/>
        <xdr:cNvSpPr/>
      </xdr:nvSpPr>
      <xdr:spPr>
        <a:xfrm>
          <a:off x="14541500" y="1773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21063</xdr:rowOff>
    </xdr:from>
    <xdr:ext cx="405111" cy="259045"/>
    <xdr:sp macro="" textlink="">
      <xdr:nvSpPr>
        <xdr:cNvPr id="652" name="n_2aveValue【庁舎】&#10;有形固定資産減価償却率"/>
        <xdr:cNvSpPr txBox="1"/>
      </xdr:nvSpPr>
      <xdr:spPr>
        <a:xfrm>
          <a:off x="14389744" y="17508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653" name="テキスト ボックス 65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4" name="テキスト ボックス 65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5" name="テキスト ボックス 65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6" name="テキスト ボックス 65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7" name="テキスト ボックス 65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67855</xdr:rowOff>
    </xdr:from>
    <xdr:to>
      <xdr:col>81</xdr:col>
      <xdr:colOff>101600</xdr:colOff>
      <xdr:row>102</xdr:row>
      <xdr:rowOff>169455</xdr:rowOff>
    </xdr:to>
    <xdr:sp macro="" textlink="">
      <xdr:nvSpPr>
        <xdr:cNvPr id="658" name="楕円 657"/>
        <xdr:cNvSpPr/>
      </xdr:nvSpPr>
      <xdr:spPr>
        <a:xfrm>
          <a:off x="15430500" y="1755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14532</xdr:rowOff>
    </xdr:from>
    <xdr:ext cx="405111" cy="259045"/>
    <xdr:sp macro="" textlink="">
      <xdr:nvSpPr>
        <xdr:cNvPr id="659" name="n_1mainValue【庁舎】&#10;有形固定資産減価償却率"/>
        <xdr:cNvSpPr txBox="1"/>
      </xdr:nvSpPr>
      <xdr:spPr>
        <a:xfrm>
          <a:off x="15266044" y="17330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0" name="正方形/長方形 65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1" name="正方形/長方形 66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2" name="正方形/長方形 66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3" name="正方形/長方形 66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4" name="正方形/長方形 66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5" name="正方形/長方形 66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6" name="正方形/長方形 66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7" name="正方形/長方形 66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8" name="テキスト ボックス 66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9" name="直線コネクタ 66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670" name="テキスト ボックス 66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671" name="直線コネクタ 67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2" name="テキスト ボックス 67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3" name="直線コネクタ 67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4" name="テキスト ボックス 67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5" name="直線コネクタ 67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6" name="テキスト ボックス 67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7" name="直線コネクタ 67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8" name="テキスト ボックス 67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9" name="直線コネクタ 67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0" name="テキスト ボックス 67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1" name="直線コネクタ 6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2" name="テキスト ボックス 6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121920</xdr:rowOff>
    </xdr:from>
    <xdr:to>
      <xdr:col>116</xdr:col>
      <xdr:colOff>62864</xdr:colOff>
      <xdr:row>109</xdr:row>
      <xdr:rowOff>0</xdr:rowOff>
    </xdr:to>
    <xdr:cxnSp macro="">
      <xdr:nvCxnSpPr>
        <xdr:cNvPr id="684" name="直線コネクタ 683"/>
        <xdr:cNvCxnSpPr/>
      </xdr:nvCxnSpPr>
      <xdr:spPr>
        <a:xfrm flipV="1">
          <a:off x="22160864" y="172669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3827</xdr:rowOff>
    </xdr:from>
    <xdr:ext cx="469744" cy="259045"/>
    <xdr:sp macro="" textlink="">
      <xdr:nvSpPr>
        <xdr:cNvPr id="685" name="【庁舎】&#10;一人当たり面積最小値テキスト"/>
        <xdr:cNvSpPr txBox="1"/>
      </xdr:nvSpPr>
      <xdr:spPr>
        <a:xfrm>
          <a:off x="22199600" y="186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0</xdr:rowOff>
    </xdr:from>
    <xdr:to>
      <xdr:col>116</xdr:col>
      <xdr:colOff>152400</xdr:colOff>
      <xdr:row>109</xdr:row>
      <xdr:rowOff>0</xdr:rowOff>
    </xdr:to>
    <xdr:cxnSp macro="">
      <xdr:nvCxnSpPr>
        <xdr:cNvPr id="686" name="直線コネクタ 685"/>
        <xdr:cNvCxnSpPr/>
      </xdr:nvCxnSpPr>
      <xdr:spPr>
        <a:xfrm>
          <a:off x="22072600" y="1868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68597</xdr:rowOff>
    </xdr:from>
    <xdr:ext cx="469744" cy="259045"/>
    <xdr:sp macro="" textlink="">
      <xdr:nvSpPr>
        <xdr:cNvPr id="687" name="【庁舎】&#10;一人当たり面積最大値テキスト"/>
        <xdr:cNvSpPr txBox="1"/>
      </xdr:nvSpPr>
      <xdr:spPr>
        <a:xfrm>
          <a:off x="22199600" y="1704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688" name="直線コネクタ 687"/>
        <xdr:cNvCxnSpPr/>
      </xdr:nvCxnSpPr>
      <xdr:spPr>
        <a:xfrm>
          <a:off x="22072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129557</xdr:rowOff>
    </xdr:from>
    <xdr:ext cx="469744" cy="259045"/>
    <xdr:sp macro="" textlink="">
      <xdr:nvSpPr>
        <xdr:cNvPr id="689" name="【庁舎】&#10;一人当たり面積平均値テキスト"/>
        <xdr:cNvSpPr txBox="1"/>
      </xdr:nvSpPr>
      <xdr:spPr>
        <a:xfrm>
          <a:off x="22199600" y="183032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151130</xdr:rowOff>
    </xdr:from>
    <xdr:to>
      <xdr:col>116</xdr:col>
      <xdr:colOff>114300</xdr:colOff>
      <xdr:row>107</xdr:row>
      <xdr:rowOff>81280</xdr:rowOff>
    </xdr:to>
    <xdr:sp macro="" textlink="">
      <xdr:nvSpPr>
        <xdr:cNvPr id="690" name="フローチャート: 判断 689"/>
        <xdr:cNvSpPr/>
      </xdr:nvSpPr>
      <xdr:spPr>
        <a:xfrm>
          <a:off x="221107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10161</xdr:rowOff>
    </xdr:from>
    <xdr:to>
      <xdr:col>112</xdr:col>
      <xdr:colOff>38100</xdr:colOff>
      <xdr:row>107</xdr:row>
      <xdr:rowOff>111761</xdr:rowOff>
    </xdr:to>
    <xdr:sp macro="" textlink="">
      <xdr:nvSpPr>
        <xdr:cNvPr id="691" name="フローチャート: 判断 690"/>
        <xdr:cNvSpPr/>
      </xdr:nvSpPr>
      <xdr:spPr>
        <a:xfrm>
          <a:off x="21272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107</xdr:row>
      <xdr:rowOff>102888</xdr:rowOff>
    </xdr:from>
    <xdr:ext cx="469744" cy="259045"/>
    <xdr:sp macro="" textlink="">
      <xdr:nvSpPr>
        <xdr:cNvPr id="692" name="n_1aveValue【庁舎】&#10;一人当たり面積"/>
        <xdr:cNvSpPr txBox="1"/>
      </xdr:nvSpPr>
      <xdr:spPr>
        <a:xfrm>
          <a:off x="21075727"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2539</xdr:rowOff>
    </xdr:from>
    <xdr:to>
      <xdr:col>107</xdr:col>
      <xdr:colOff>101600</xdr:colOff>
      <xdr:row>106</xdr:row>
      <xdr:rowOff>104139</xdr:rowOff>
    </xdr:to>
    <xdr:sp macro="" textlink="">
      <xdr:nvSpPr>
        <xdr:cNvPr id="693" name="フローチャート: 判断 692"/>
        <xdr:cNvSpPr/>
      </xdr:nvSpPr>
      <xdr:spPr>
        <a:xfrm>
          <a:off x="20383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120666</xdr:rowOff>
    </xdr:from>
    <xdr:ext cx="469744" cy="259045"/>
    <xdr:sp macro="" textlink="">
      <xdr:nvSpPr>
        <xdr:cNvPr id="694" name="n_2aveValue【庁舎】&#10;一人当たり面積"/>
        <xdr:cNvSpPr txBox="1"/>
      </xdr:nvSpPr>
      <xdr:spPr>
        <a:xfrm>
          <a:off x="201994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95" name="テキスト ボックス 69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6" name="テキスト ボックス 69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7" name="テキスト ボックス 69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8" name="テキスト ボックス 69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9" name="テキスト ボックス 69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52070</xdr:rowOff>
    </xdr:from>
    <xdr:to>
      <xdr:col>112</xdr:col>
      <xdr:colOff>38100</xdr:colOff>
      <xdr:row>105</xdr:row>
      <xdr:rowOff>153670</xdr:rowOff>
    </xdr:to>
    <xdr:sp macro="" textlink="">
      <xdr:nvSpPr>
        <xdr:cNvPr id="700" name="楕円 699"/>
        <xdr:cNvSpPr/>
      </xdr:nvSpPr>
      <xdr:spPr>
        <a:xfrm>
          <a:off x="21272500" y="1805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103</xdr:row>
      <xdr:rowOff>170197</xdr:rowOff>
    </xdr:from>
    <xdr:ext cx="469744" cy="259045"/>
    <xdr:sp macro="" textlink="">
      <xdr:nvSpPr>
        <xdr:cNvPr id="701" name="n_1mainValue【庁舎】&#10;一人当たり面積"/>
        <xdr:cNvSpPr txBox="1"/>
      </xdr:nvSpPr>
      <xdr:spPr>
        <a:xfrm>
          <a:off x="21075727" y="17829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2" name="正方形/長方形 70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3" name="正方形/長方形 70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4" name="テキスト ボックス 70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年度決算における各項目値  　　</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図書館</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体育館等　　　　　福祉施設　　　　　市民会館　　　　　廃棄物処理施設　　　　　保健所等　　　　　消防施設　　　　　庁舎</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有形固定資産減価償却率　　　　　　　　</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50.5%</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57.8%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51.3%</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85.1</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27.7%</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58.3%</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47.9%</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58.7%</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住民一人当たりの値　　　　　　　　　</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0.055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0.108</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0.089</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0.140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4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79,977</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千円 </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0.041</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0.125</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4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0.263</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図書館を併設する日光行政センターや藤原行政センターなどの庁舎整備が完了したため、図書館および庁舎の有形固定資産減価償却率が改善し、住民一人あたり面積も増加した。</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なお、消防施設ついて、平成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年度決算における水利施設の計上漏れがあったため、平成</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年度では有形固定資産減価償却率が前年比＋</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ポイントと大きく増加している。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83,761
82,951
1,449.83
46,486,216
44,856,632
1,527,599
24,506,596
58,417,383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当市の財政力指数は０．６</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で、類似団体の平均（０．７</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）や県内市町の平均（０．７</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）を下回り、県内１４市中１３番目と低い位置にある。特に、市税の徴収率は、９</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％と前年度より</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％上昇したものの、１４市中</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番目</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の状況に</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ある。そのため、土地の評価額の漸減や、人口減少及び高齢化の進展に伴い課税額の増が見込めない中、更なる市税の徴収率向上に努めるとともに、「日光市まち・ひと・しごと創生総合戦略」により、企業誘致を推進し、工場などの進出による法人市民税や固定資産税、雇用の場の確保による個人市民税の増収を図ることにより、歳入の確保に努めていく。</a:t>
          </a:r>
          <a:endParaRPr lang="ja-JP" altLang="ja-JP" sz="1400" b="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98425</xdr:rowOff>
    </xdr:from>
    <xdr:to>
      <xdr:col>23</xdr:col>
      <xdr:colOff>133350</xdr:colOff>
      <xdr:row>45</xdr:row>
      <xdr:rowOff>114300</xdr:rowOff>
    </xdr:to>
    <xdr:cxnSp macro="">
      <xdr:nvCxnSpPr>
        <xdr:cNvPr id="64" name="直線コネクタ 63"/>
        <xdr:cNvCxnSpPr/>
      </xdr:nvCxnSpPr>
      <xdr:spPr>
        <a:xfrm flipV="1">
          <a:off x="4953000" y="6442075"/>
          <a:ext cx="0" cy="13874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13352</xdr:rowOff>
    </xdr:from>
    <xdr:ext cx="762000" cy="259045"/>
    <xdr:sp macro="" textlink="">
      <xdr:nvSpPr>
        <xdr:cNvPr id="67" name="財政力最大値テキスト"/>
        <xdr:cNvSpPr txBox="1"/>
      </xdr:nvSpPr>
      <xdr:spPr>
        <a:xfrm>
          <a:off x="5041900" y="6185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98425</xdr:rowOff>
    </xdr:from>
    <xdr:to>
      <xdr:col>24</xdr:col>
      <xdr:colOff>12700</xdr:colOff>
      <xdr:row>37</xdr:row>
      <xdr:rowOff>98425</xdr:rowOff>
    </xdr:to>
    <xdr:cxnSp macro="">
      <xdr:nvCxnSpPr>
        <xdr:cNvPr id="68" name="直線コネクタ 67"/>
        <xdr:cNvCxnSpPr/>
      </xdr:nvCxnSpPr>
      <xdr:spPr>
        <a:xfrm>
          <a:off x="4864100" y="6442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166158</xdr:rowOff>
    </xdr:to>
    <xdr:cxnSp macro="">
      <xdr:nvCxnSpPr>
        <xdr:cNvPr id="69" name="直線コネクタ 68"/>
        <xdr:cNvCxnSpPr/>
      </xdr:nvCxnSpPr>
      <xdr:spPr>
        <a:xfrm>
          <a:off x="4114800" y="7346950"/>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62035</xdr:rowOff>
    </xdr:from>
    <xdr:ext cx="762000" cy="259045"/>
    <xdr:sp macro="" textlink="">
      <xdr:nvSpPr>
        <xdr:cNvPr id="70"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45508</xdr:rowOff>
    </xdr:from>
    <xdr:to>
      <xdr:col>23</xdr:col>
      <xdr:colOff>184150</xdr:colOff>
      <xdr:row>41</xdr:row>
      <xdr:rowOff>147108</xdr:rowOff>
    </xdr:to>
    <xdr:sp macro="" textlink="">
      <xdr:nvSpPr>
        <xdr:cNvPr id="71" name="フローチャート: 判断 70"/>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125942</xdr:rowOff>
    </xdr:from>
    <xdr:to>
      <xdr:col>19</xdr:col>
      <xdr:colOff>133350</xdr:colOff>
      <xdr:row>42</xdr:row>
      <xdr:rowOff>146050</xdr:rowOff>
    </xdr:to>
    <xdr:cxnSp macro="">
      <xdr:nvCxnSpPr>
        <xdr:cNvPr id="72" name="直線コネクタ 71"/>
        <xdr:cNvCxnSpPr/>
      </xdr:nvCxnSpPr>
      <xdr:spPr>
        <a:xfrm>
          <a:off x="3225800" y="7326842"/>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125942</xdr:rowOff>
    </xdr:to>
    <xdr:cxnSp macro="">
      <xdr:nvCxnSpPr>
        <xdr:cNvPr id="75" name="直線コネクタ 74"/>
        <xdr:cNvCxnSpPr/>
      </xdr:nvCxnSpPr>
      <xdr:spPr>
        <a:xfrm>
          <a:off x="2336800" y="73067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45508</xdr:rowOff>
    </xdr:from>
    <xdr:to>
      <xdr:col>15</xdr:col>
      <xdr:colOff>133350</xdr:colOff>
      <xdr:row>41</xdr:row>
      <xdr:rowOff>147108</xdr:rowOff>
    </xdr:to>
    <xdr:sp macro="" textlink="">
      <xdr:nvSpPr>
        <xdr:cNvPr id="76" name="フローチャート: 判断 75"/>
        <xdr:cNvSpPr/>
      </xdr:nvSpPr>
      <xdr:spPr>
        <a:xfrm>
          <a:off x="3175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157285</xdr:rowOff>
    </xdr:from>
    <xdr:ext cx="762000" cy="259045"/>
    <xdr:sp macro="" textlink="">
      <xdr:nvSpPr>
        <xdr:cNvPr id="77" name="テキスト ボックス 76"/>
        <xdr:cNvSpPr txBox="1"/>
      </xdr:nvSpPr>
      <xdr:spPr>
        <a:xfrm>
          <a:off x="2844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105833</xdr:rowOff>
    </xdr:to>
    <xdr:cxnSp macro="">
      <xdr:nvCxnSpPr>
        <xdr:cNvPr id="78" name="直線コネクタ 77"/>
        <xdr:cNvCxnSpPr/>
      </xdr:nvCxnSpPr>
      <xdr:spPr>
        <a:xfrm>
          <a:off x="1447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75142</xdr:rowOff>
    </xdr:from>
    <xdr:to>
      <xdr:col>11</xdr:col>
      <xdr:colOff>82550</xdr:colOff>
      <xdr:row>43</xdr:row>
      <xdr:rowOff>5292</xdr:rowOff>
    </xdr:to>
    <xdr:sp macro="" textlink="">
      <xdr:nvSpPr>
        <xdr:cNvPr id="79" name="フローチャート: 判断 78"/>
        <xdr:cNvSpPr/>
      </xdr:nvSpPr>
      <xdr:spPr>
        <a:xfrm>
          <a:off x="2286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161519</xdr:rowOff>
    </xdr:from>
    <xdr:ext cx="762000" cy="259045"/>
    <xdr:sp macro="" textlink="">
      <xdr:nvSpPr>
        <xdr:cNvPr id="80" name="テキスト ボックス 79"/>
        <xdr:cNvSpPr txBox="1"/>
      </xdr:nvSpPr>
      <xdr:spPr>
        <a:xfrm>
          <a:off x="1955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88" name="楕円 87"/>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87435</xdr:rowOff>
    </xdr:from>
    <xdr:ext cx="762000" cy="259045"/>
    <xdr:sp macro="" textlink="">
      <xdr:nvSpPr>
        <xdr:cNvPr id="89" name="財政力該当値テキスト"/>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0" name="楕円 89"/>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10177</xdr:rowOff>
    </xdr:from>
    <xdr:ext cx="736600" cy="259045"/>
    <xdr:sp macro="" textlink="">
      <xdr:nvSpPr>
        <xdr:cNvPr id="91" name="テキスト ボックス 90"/>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75142</xdr:rowOff>
    </xdr:from>
    <xdr:to>
      <xdr:col>15</xdr:col>
      <xdr:colOff>133350</xdr:colOff>
      <xdr:row>43</xdr:row>
      <xdr:rowOff>5292</xdr:rowOff>
    </xdr:to>
    <xdr:sp macro="" textlink="">
      <xdr:nvSpPr>
        <xdr:cNvPr id="92" name="楕円 91"/>
        <xdr:cNvSpPr/>
      </xdr:nvSpPr>
      <xdr:spPr>
        <a:xfrm>
          <a:off x="31750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161519</xdr:rowOff>
    </xdr:from>
    <xdr:ext cx="762000" cy="259045"/>
    <xdr:sp macro="" textlink="">
      <xdr:nvSpPr>
        <xdr:cNvPr id="93" name="テキスト ボックス 92"/>
        <xdr:cNvSpPr txBox="1"/>
      </xdr:nvSpPr>
      <xdr:spPr>
        <a:xfrm>
          <a:off x="2844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95" name="テキスト ボックス 94"/>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6" name="楕円 95"/>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97" name="テキスト ボックス 96"/>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当市の経常収支比率は９７．</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なり、経常収支比率も類似団体と比較して高い状況にある。主な要因として、歳出においては、合併以降依然として経常経費に占める人件費の割合が高く、クリーンセンター維持管理における包括業務委託や指定管理委託料などを主とした物件費が増加した。一方歳入においては、市税収入額は横ばいで推移しているが、普通交付税は、平成２８年度から合併算定替の縮減が開始されたことから減少傾向となる。平成２８年度は普通交付税や地方消費税交付金</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、３．２％増加する結果となったが、平成２</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徴収率向上による市税収入額の増により０．２％減少した</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。人件費や物件費といった経常経費の圧縮により、経常収支比率の改善を図る必要がある。</a:t>
          </a:r>
          <a:endParaRPr lang="ja-JP" altLang="ja-JP" sz="1400" b="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94827</xdr:rowOff>
    </xdr:from>
    <xdr:to>
      <xdr:col>23</xdr:col>
      <xdr:colOff>133350</xdr:colOff>
      <xdr:row>65</xdr:row>
      <xdr:rowOff>157480</xdr:rowOff>
    </xdr:to>
    <xdr:cxnSp macro="">
      <xdr:nvCxnSpPr>
        <xdr:cNvPr id="127" name="直線コネクタ 126"/>
        <xdr:cNvCxnSpPr/>
      </xdr:nvCxnSpPr>
      <xdr:spPr>
        <a:xfrm flipV="1">
          <a:off x="4953000" y="1003892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129557</xdr:rowOff>
    </xdr:from>
    <xdr:ext cx="762000" cy="259045"/>
    <xdr:sp macro="" textlink="">
      <xdr:nvSpPr>
        <xdr:cNvPr id="128" name="財政構造の弾力性最小値テキスト"/>
        <xdr:cNvSpPr txBox="1"/>
      </xdr:nvSpPr>
      <xdr:spPr>
        <a:xfrm>
          <a:off x="5041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157480</xdr:rowOff>
    </xdr:from>
    <xdr:to>
      <xdr:col>24</xdr:col>
      <xdr:colOff>12700</xdr:colOff>
      <xdr:row>65</xdr:row>
      <xdr:rowOff>157480</xdr:rowOff>
    </xdr:to>
    <xdr:cxnSp macro="">
      <xdr:nvCxnSpPr>
        <xdr:cNvPr id="129" name="直線コネクタ 128"/>
        <xdr:cNvCxnSpPr/>
      </xdr:nvCxnSpPr>
      <xdr:spPr>
        <a:xfrm>
          <a:off x="4864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9754</xdr:rowOff>
    </xdr:from>
    <xdr:ext cx="762000" cy="259045"/>
    <xdr:sp macro="" textlink="">
      <xdr:nvSpPr>
        <xdr:cNvPr id="130" name="財政構造の弾力性最大値テキスト"/>
        <xdr:cNvSpPr txBox="1"/>
      </xdr:nvSpPr>
      <xdr:spPr>
        <a:xfrm>
          <a:off x="5041900" y="978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94827</xdr:rowOff>
    </xdr:from>
    <xdr:to>
      <xdr:col>24</xdr:col>
      <xdr:colOff>12700</xdr:colOff>
      <xdr:row>58</xdr:row>
      <xdr:rowOff>94827</xdr:rowOff>
    </xdr:to>
    <xdr:cxnSp macro="">
      <xdr:nvCxnSpPr>
        <xdr:cNvPr id="131" name="直線コネクタ 130"/>
        <xdr:cNvCxnSpPr/>
      </xdr:nvCxnSpPr>
      <xdr:spPr>
        <a:xfrm>
          <a:off x="4864100" y="1003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60537</xdr:rowOff>
    </xdr:from>
    <xdr:to>
      <xdr:col>23</xdr:col>
      <xdr:colOff>133350</xdr:colOff>
      <xdr:row>62</xdr:row>
      <xdr:rowOff>68580</xdr:rowOff>
    </xdr:to>
    <xdr:cxnSp macro="">
      <xdr:nvCxnSpPr>
        <xdr:cNvPr id="132" name="直線コネクタ 131"/>
        <xdr:cNvCxnSpPr/>
      </xdr:nvCxnSpPr>
      <xdr:spPr>
        <a:xfrm flipV="1">
          <a:off x="4114800" y="1069043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60977</xdr:rowOff>
    </xdr:from>
    <xdr:ext cx="762000" cy="259045"/>
    <xdr:sp macro="" textlink="">
      <xdr:nvSpPr>
        <xdr:cNvPr id="133" name="財政構造の弾力性平均値テキスト"/>
        <xdr:cNvSpPr txBox="1"/>
      </xdr:nvSpPr>
      <xdr:spPr>
        <a:xfrm>
          <a:off x="5041900" y="1034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4" name="フローチャート: 判断 133"/>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111337</xdr:rowOff>
    </xdr:from>
    <xdr:to>
      <xdr:col>19</xdr:col>
      <xdr:colOff>133350</xdr:colOff>
      <xdr:row>62</xdr:row>
      <xdr:rowOff>68580</xdr:rowOff>
    </xdr:to>
    <xdr:cxnSp macro="">
      <xdr:nvCxnSpPr>
        <xdr:cNvPr id="135" name="直線コネクタ 134"/>
        <xdr:cNvCxnSpPr/>
      </xdr:nvCxnSpPr>
      <xdr:spPr>
        <a:xfrm>
          <a:off x="3225800" y="10569787"/>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36406</xdr:rowOff>
    </xdr:from>
    <xdr:to>
      <xdr:col>19</xdr:col>
      <xdr:colOff>184150</xdr:colOff>
      <xdr:row>61</xdr:row>
      <xdr:rowOff>138006</xdr:rowOff>
    </xdr:to>
    <xdr:sp macro="" textlink="">
      <xdr:nvSpPr>
        <xdr:cNvPr id="136" name="フローチャート: 判断 135"/>
        <xdr:cNvSpPr/>
      </xdr:nvSpPr>
      <xdr:spPr>
        <a:xfrm>
          <a:off x="4064000" y="10494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148183</xdr:rowOff>
    </xdr:from>
    <xdr:ext cx="736600" cy="259045"/>
    <xdr:sp macro="" textlink="">
      <xdr:nvSpPr>
        <xdr:cNvPr id="137" name="テキスト ボックス 136"/>
        <xdr:cNvSpPr txBox="1"/>
      </xdr:nvSpPr>
      <xdr:spPr>
        <a:xfrm>
          <a:off x="3733800" y="10263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111337</xdr:rowOff>
    </xdr:from>
    <xdr:to>
      <xdr:col>15</xdr:col>
      <xdr:colOff>82550</xdr:colOff>
      <xdr:row>62</xdr:row>
      <xdr:rowOff>36406</xdr:rowOff>
    </xdr:to>
    <xdr:cxnSp macro="">
      <xdr:nvCxnSpPr>
        <xdr:cNvPr id="138" name="直線コネクタ 137"/>
        <xdr:cNvCxnSpPr/>
      </xdr:nvCxnSpPr>
      <xdr:spPr>
        <a:xfrm flipV="1">
          <a:off x="2336800" y="1056978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2752</xdr:rowOff>
    </xdr:from>
    <xdr:to>
      <xdr:col>15</xdr:col>
      <xdr:colOff>133350</xdr:colOff>
      <xdr:row>60</xdr:row>
      <xdr:rowOff>104352</xdr:rowOff>
    </xdr:to>
    <xdr:sp macro="" textlink="">
      <xdr:nvSpPr>
        <xdr:cNvPr id="139" name="フローチャート: 判断 138"/>
        <xdr:cNvSpPr/>
      </xdr:nvSpPr>
      <xdr:spPr>
        <a:xfrm>
          <a:off x="3175000" y="1028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114529</xdr:rowOff>
    </xdr:from>
    <xdr:ext cx="762000" cy="259045"/>
    <xdr:sp macro="" textlink="">
      <xdr:nvSpPr>
        <xdr:cNvPr id="140" name="テキスト ボックス 139"/>
        <xdr:cNvSpPr txBox="1"/>
      </xdr:nvSpPr>
      <xdr:spPr>
        <a:xfrm>
          <a:off x="2844800" y="100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59055</xdr:rowOff>
    </xdr:from>
    <xdr:to>
      <xdr:col>11</xdr:col>
      <xdr:colOff>31750</xdr:colOff>
      <xdr:row>62</xdr:row>
      <xdr:rowOff>36406</xdr:rowOff>
    </xdr:to>
    <xdr:cxnSp macro="">
      <xdr:nvCxnSpPr>
        <xdr:cNvPr id="141" name="直線コネクタ 140"/>
        <xdr:cNvCxnSpPr/>
      </xdr:nvCxnSpPr>
      <xdr:spPr>
        <a:xfrm>
          <a:off x="1447800" y="10517505"/>
          <a:ext cx="889000" cy="14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91229</xdr:rowOff>
    </xdr:from>
    <xdr:to>
      <xdr:col>11</xdr:col>
      <xdr:colOff>82550</xdr:colOff>
      <xdr:row>61</xdr:row>
      <xdr:rowOff>21379</xdr:rowOff>
    </xdr:to>
    <xdr:sp macro="" textlink="">
      <xdr:nvSpPr>
        <xdr:cNvPr id="142" name="フローチャート: 判断 141"/>
        <xdr:cNvSpPr/>
      </xdr:nvSpPr>
      <xdr:spPr>
        <a:xfrm>
          <a:off x="2286000" y="1037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31556</xdr:rowOff>
    </xdr:from>
    <xdr:ext cx="762000" cy="259045"/>
    <xdr:sp macro="" textlink="">
      <xdr:nvSpPr>
        <xdr:cNvPr id="143" name="テキスト ボックス 142"/>
        <xdr:cNvSpPr txBox="1"/>
      </xdr:nvSpPr>
      <xdr:spPr>
        <a:xfrm>
          <a:off x="1955800" y="10147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38946</xdr:rowOff>
    </xdr:from>
    <xdr:to>
      <xdr:col>7</xdr:col>
      <xdr:colOff>31750</xdr:colOff>
      <xdr:row>60</xdr:row>
      <xdr:rowOff>140546</xdr:rowOff>
    </xdr:to>
    <xdr:sp macro="" textlink="">
      <xdr:nvSpPr>
        <xdr:cNvPr id="144" name="フローチャート: 判断 143"/>
        <xdr:cNvSpPr/>
      </xdr:nvSpPr>
      <xdr:spPr>
        <a:xfrm>
          <a:off x="1397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150723</xdr:rowOff>
    </xdr:from>
    <xdr:ext cx="762000" cy="259045"/>
    <xdr:sp macro="" textlink="">
      <xdr:nvSpPr>
        <xdr:cNvPr id="145" name="テキスト ボックス 144"/>
        <xdr:cNvSpPr txBox="1"/>
      </xdr:nvSpPr>
      <xdr:spPr>
        <a:xfrm>
          <a:off x="1066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9737</xdr:rowOff>
    </xdr:from>
    <xdr:to>
      <xdr:col>23</xdr:col>
      <xdr:colOff>184150</xdr:colOff>
      <xdr:row>62</xdr:row>
      <xdr:rowOff>111337</xdr:rowOff>
    </xdr:to>
    <xdr:sp macro="" textlink="">
      <xdr:nvSpPr>
        <xdr:cNvPr id="151" name="楕円 150"/>
        <xdr:cNvSpPr/>
      </xdr:nvSpPr>
      <xdr:spPr>
        <a:xfrm>
          <a:off x="49022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153264</xdr:rowOff>
    </xdr:from>
    <xdr:ext cx="762000" cy="259045"/>
    <xdr:sp macro="" textlink="">
      <xdr:nvSpPr>
        <xdr:cNvPr id="152" name="財政構造の弾力性該当値テキスト"/>
        <xdr:cNvSpPr txBox="1"/>
      </xdr:nvSpPr>
      <xdr:spPr>
        <a:xfrm>
          <a:off x="5041900" y="10611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17780</xdr:rowOff>
    </xdr:from>
    <xdr:to>
      <xdr:col>19</xdr:col>
      <xdr:colOff>184150</xdr:colOff>
      <xdr:row>62</xdr:row>
      <xdr:rowOff>119380</xdr:rowOff>
    </xdr:to>
    <xdr:sp macro="" textlink="">
      <xdr:nvSpPr>
        <xdr:cNvPr id="153" name="楕円 152"/>
        <xdr:cNvSpPr/>
      </xdr:nvSpPr>
      <xdr:spPr>
        <a:xfrm>
          <a:off x="4064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104157</xdr:rowOff>
    </xdr:from>
    <xdr:ext cx="736600" cy="259045"/>
    <xdr:sp macro="" textlink="">
      <xdr:nvSpPr>
        <xdr:cNvPr id="154" name="テキスト ボックス 153"/>
        <xdr:cNvSpPr txBox="1"/>
      </xdr:nvSpPr>
      <xdr:spPr>
        <a:xfrm>
          <a:off x="3733800" y="10734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60537</xdr:rowOff>
    </xdr:from>
    <xdr:to>
      <xdr:col>15</xdr:col>
      <xdr:colOff>133350</xdr:colOff>
      <xdr:row>61</xdr:row>
      <xdr:rowOff>162137</xdr:rowOff>
    </xdr:to>
    <xdr:sp macro="" textlink="">
      <xdr:nvSpPr>
        <xdr:cNvPr id="155" name="楕円 154"/>
        <xdr:cNvSpPr/>
      </xdr:nvSpPr>
      <xdr:spPr>
        <a:xfrm>
          <a:off x="3175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146914</xdr:rowOff>
    </xdr:from>
    <xdr:ext cx="762000" cy="259045"/>
    <xdr:sp macro="" textlink="">
      <xdr:nvSpPr>
        <xdr:cNvPr id="156" name="テキスト ボックス 155"/>
        <xdr:cNvSpPr txBox="1"/>
      </xdr:nvSpPr>
      <xdr:spPr>
        <a:xfrm>
          <a:off x="2844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157056</xdr:rowOff>
    </xdr:from>
    <xdr:to>
      <xdr:col>11</xdr:col>
      <xdr:colOff>82550</xdr:colOff>
      <xdr:row>62</xdr:row>
      <xdr:rowOff>87206</xdr:rowOff>
    </xdr:to>
    <xdr:sp macro="" textlink="">
      <xdr:nvSpPr>
        <xdr:cNvPr id="157" name="楕円 156"/>
        <xdr:cNvSpPr/>
      </xdr:nvSpPr>
      <xdr:spPr>
        <a:xfrm>
          <a:off x="2286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71983</xdr:rowOff>
    </xdr:from>
    <xdr:ext cx="762000" cy="259045"/>
    <xdr:sp macro="" textlink="">
      <xdr:nvSpPr>
        <xdr:cNvPr id="158" name="テキスト ボックス 157"/>
        <xdr:cNvSpPr txBox="1"/>
      </xdr:nvSpPr>
      <xdr:spPr>
        <a:xfrm>
          <a:off x="1955800" y="10701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8255</xdr:rowOff>
    </xdr:from>
    <xdr:to>
      <xdr:col>7</xdr:col>
      <xdr:colOff>31750</xdr:colOff>
      <xdr:row>61</xdr:row>
      <xdr:rowOff>109855</xdr:rowOff>
    </xdr:to>
    <xdr:sp macro="" textlink="">
      <xdr:nvSpPr>
        <xdr:cNvPr id="159" name="楕円 158"/>
        <xdr:cNvSpPr/>
      </xdr:nvSpPr>
      <xdr:spPr>
        <a:xfrm>
          <a:off x="1397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94632</xdr:rowOff>
    </xdr:from>
    <xdr:ext cx="762000" cy="259045"/>
    <xdr:sp macro="" textlink="">
      <xdr:nvSpPr>
        <xdr:cNvPr id="160" name="テキスト ボックス 159"/>
        <xdr:cNvSpPr txBox="1"/>
      </xdr:nvSpPr>
      <xdr:spPr>
        <a:xfrm>
          <a:off x="1066800" y="10553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[177,409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当市の人口１人当たり人件費・物件費等の決算額は１７</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７</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４０９</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円で、類似団体の平均（１０</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８</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４１７</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円）や県内市町の平均（１１４，</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０５７</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をともに大きく上回っている。特に、職員数が類似団体と比較して多いため、人口１人当たりの人件費が高くなっている。その理由は、広域圏の合併により一部事務組合の事業を引き継ぎ、単独自治体として消防事業を実施していることや、市域が広いため居住地や観光施設が点在し、分散型の消防防災体制を整える必要があ</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り</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、類似団体と比較して消防関係職員が多いことなどが挙げられる。今後、職員定員適正化計画に沿って職員数</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の適正化を図る</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とともに、物件費等についても、財政健全化計画による削減を進め、毎年度予算編成時に抑制を図っていく。</a:t>
          </a:r>
          <a:endParaRPr lang="ja-JP" altLang="ja-JP" sz="1400" b="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136178</xdr:rowOff>
    </xdr:from>
    <xdr:to>
      <xdr:col>23</xdr:col>
      <xdr:colOff>133350</xdr:colOff>
      <xdr:row>90</xdr:row>
      <xdr:rowOff>13179</xdr:rowOff>
    </xdr:to>
    <xdr:cxnSp macro="">
      <xdr:nvCxnSpPr>
        <xdr:cNvPr id="190" name="直線コネクタ 189"/>
        <xdr:cNvCxnSpPr/>
      </xdr:nvCxnSpPr>
      <xdr:spPr>
        <a:xfrm flipV="1">
          <a:off x="4953000" y="14023628"/>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156706</xdr:rowOff>
    </xdr:from>
    <xdr:ext cx="762000" cy="259045"/>
    <xdr:sp macro="" textlink="">
      <xdr:nvSpPr>
        <xdr:cNvPr id="191" name="人件費・物件費等の状況最小値テキスト"/>
        <xdr:cNvSpPr txBox="1"/>
      </xdr:nvSpPr>
      <xdr:spPr>
        <a:xfrm>
          <a:off x="5041900" y="15415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13179</xdr:rowOff>
    </xdr:from>
    <xdr:to>
      <xdr:col>24</xdr:col>
      <xdr:colOff>12700</xdr:colOff>
      <xdr:row>90</xdr:row>
      <xdr:rowOff>13179</xdr:rowOff>
    </xdr:to>
    <xdr:cxnSp macro="">
      <xdr:nvCxnSpPr>
        <xdr:cNvPr id="192" name="直線コネクタ 191"/>
        <xdr:cNvCxnSpPr/>
      </xdr:nvCxnSpPr>
      <xdr:spPr>
        <a:xfrm>
          <a:off x="4864100" y="15443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51105</xdr:rowOff>
    </xdr:from>
    <xdr:ext cx="762000" cy="259045"/>
    <xdr:sp macro="" textlink="">
      <xdr:nvSpPr>
        <xdr:cNvPr id="193" name="人件費・物件費等の状況最大値テキスト"/>
        <xdr:cNvSpPr txBox="1"/>
      </xdr:nvSpPr>
      <xdr:spPr>
        <a:xfrm>
          <a:off x="5041900" y="1376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136178</xdr:rowOff>
    </xdr:from>
    <xdr:to>
      <xdr:col>24</xdr:col>
      <xdr:colOff>12700</xdr:colOff>
      <xdr:row>81</xdr:row>
      <xdr:rowOff>136178</xdr:rowOff>
    </xdr:to>
    <xdr:cxnSp macro="">
      <xdr:nvCxnSpPr>
        <xdr:cNvPr id="194" name="直線コネクタ 193"/>
        <xdr:cNvCxnSpPr/>
      </xdr:nvCxnSpPr>
      <xdr:spPr>
        <a:xfrm>
          <a:off x="4864100" y="14023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89</xdr:row>
      <xdr:rowOff>59944</xdr:rowOff>
    </xdr:from>
    <xdr:to>
      <xdr:col>23</xdr:col>
      <xdr:colOff>133350</xdr:colOff>
      <xdr:row>89</xdr:row>
      <xdr:rowOff>115550</xdr:rowOff>
    </xdr:to>
    <xdr:cxnSp macro="">
      <xdr:nvCxnSpPr>
        <xdr:cNvPr id="195" name="直線コネクタ 194"/>
        <xdr:cNvCxnSpPr/>
      </xdr:nvCxnSpPr>
      <xdr:spPr>
        <a:xfrm>
          <a:off x="4114800" y="15318994"/>
          <a:ext cx="838200" cy="5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13651</xdr:rowOff>
    </xdr:from>
    <xdr:ext cx="762000" cy="259045"/>
    <xdr:sp macro="" textlink="">
      <xdr:nvSpPr>
        <xdr:cNvPr id="196" name="人件費・物件費等の状況平均値テキスト"/>
        <xdr:cNvSpPr txBox="1"/>
      </xdr:nvSpPr>
      <xdr:spPr>
        <a:xfrm>
          <a:off x="5041900" y="142440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168574</xdr:rowOff>
    </xdr:from>
    <xdr:to>
      <xdr:col>23</xdr:col>
      <xdr:colOff>184150</xdr:colOff>
      <xdr:row>84</xdr:row>
      <xdr:rowOff>98724</xdr:rowOff>
    </xdr:to>
    <xdr:sp macro="" textlink="">
      <xdr:nvSpPr>
        <xdr:cNvPr id="197" name="フローチャート: 判断 196"/>
        <xdr:cNvSpPr/>
      </xdr:nvSpPr>
      <xdr:spPr>
        <a:xfrm>
          <a:off x="49022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89</xdr:row>
      <xdr:rowOff>31617</xdr:rowOff>
    </xdr:from>
    <xdr:to>
      <xdr:col>19</xdr:col>
      <xdr:colOff>133350</xdr:colOff>
      <xdr:row>89</xdr:row>
      <xdr:rowOff>59944</xdr:rowOff>
    </xdr:to>
    <xdr:cxnSp macro="">
      <xdr:nvCxnSpPr>
        <xdr:cNvPr id="198" name="直線コネクタ 197"/>
        <xdr:cNvCxnSpPr/>
      </xdr:nvCxnSpPr>
      <xdr:spPr>
        <a:xfrm>
          <a:off x="3225800" y="15290667"/>
          <a:ext cx="889000" cy="2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161669</xdr:rowOff>
    </xdr:from>
    <xdr:to>
      <xdr:col>19</xdr:col>
      <xdr:colOff>184150</xdr:colOff>
      <xdr:row>84</xdr:row>
      <xdr:rowOff>91819</xdr:rowOff>
    </xdr:to>
    <xdr:sp macro="" textlink="">
      <xdr:nvSpPr>
        <xdr:cNvPr id="199" name="フローチャート: 判断 198"/>
        <xdr:cNvSpPr/>
      </xdr:nvSpPr>
      <xdr:spPr>
        <a:xfrm>
          <a:off x="4064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101996</xdr:rowOff>
    </xdr:from>
    <xdr:ext cx="736600" cy="259045"/>
    <xdr:sp macro="" textlink="">
      <xdr:nvSpPr>
        <xdr:cNvPr id="200" name="テキスト ボックス 199"/>
        <xdr:cNvSpPr txBox="1"/>
      </xdr:nvSpPr>
      <xdr:spPr>
        <a:xfrm>
          <a:off x="3733800" y="14160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89</xdr:row>
      <xdr:rowOff>21067</xdr:rowOff>
    </xdr:from>
    <xdr:to>
      <xdr:col>15</xdr:col>
      <xdr:colOff>82550</xdr:colOff>
      <xdr:row>89</xdr:row>
      <xdr:rowOff>31617</xdr:rowOff>
    </xdr:to>
    <xdr:cxnSp macro="">
      <xdr:nvCxnSpPr>
        <xdr:cNvPr id="201" name="直線コネクタ 200"/>
        <xdr:cNvCxnSpPr/>
      </xdr:nvCxnSpPr>
      <xdr:spPr>
        <a:xfrm>
          <a:off x="2336800" y="15280117"/>
          <a:ext cx="889000" cy="10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84</xdr:row>
      <xdr:rowOff>132587</xdr:rowOff>
    </xdr:from>
    <xdr:to>
      <xdr:col>15</xdr:col>
      <xdr:colOff>133350</xdr:colOff>
      <xdr:row>85</xdr:row>
      <xdr:rowOff>62737</xdr:rowOff>
    </xdr:to>
    <xdr:sp macro="" textlink="">
      <xdr:nvSpPr>
        <xdr:cNvPr id="202" name="フローチャート: 判断 201"/>
        <xdr:cNvSpPr/>
      </xdr:nvSpPr>
      <xdr:spPr>
        <a:xfrm>
          <a:off x="3175000" y="1453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72914</xdr:rowOff>
    </xdr:from>
    <xdr:ext cx="762000" cy="259045"/>
    <xdr:sp macro="" textlink="">
      <xdr:nvSpPr>
        <xdr:cNvPr id="203" name="テキスト ボックス 202"/>
        <xdr:cNvSpPr txBox="1"/>
      </xdr:nvSpPr>
      <xdr:spPr>
        <a:xfrm>
          <a:off x="2844800" y="14303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88</xdr:row>
      <xdr:rowOff>159539</xdr:rowOff>
    </xdr:from>
    <xdr:to>
      <xdr:col>11</xdr:col>
      <xdr:colOff>31750</xdr:colOff>
      <xdr:row>89</xdr:row>
      <xdr:rowOff>21067</xdr:rowOff>
    </xdr:to>
    <xdr:cxnSp macro="">
      <xdr:nvCxnSpPr>
        <xdr:cNvPr id="204" name="直線コネクタ 203"/>
        <xdr:cNvCxnSpPr/>
      </xdr:nvCxnSpPr>
      <xdr:spPr>
        <a:xfrm>
          <a:off x="1447800" y="15247139"/>
          <a:ext cx="8890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169988</xdr:rowOff>
    </xdr:from>
    <xdr:to>
      <xdr:col>11</xdr:col>
      <xdr:colOff>82550</xdr:colOff>
      <xdr:row>85</xdr:row>
      <xdr:rowOff>100138</xdr:rowOff>
    </xdr:to>
    <xdr:sp macro="" textlink="">
      <xdr:nvSpPr>
        <xdr:cNvPr id="205" name="フローチャート: 判断 204"/>
        <xdr:cNvSpPr/>
      </xdr:nvSpPr>
      <xdr:spPr>
        <a:xfrm>
          <a:off x="2286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110315</xdr:rowOff>
    </xdr:from>
    <xdr:ext cx="762000" cy="259045"/>
    <xdr:sp macro="" textlink="">
      <xdr:nvSpPr>
        <xdr:cNvPr id="206" name="テキスト ボックス 205"/>
        <xdr:cNvSpPr txBox="1"/>
      </xdr:nvSpPr>
      <xdr:spPr>
        <a:xfrm>
          <a:off x="1955800" y="1434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156784</xdr:rowOff>
    </xdr:from>
    <xdr:to>
      <xdr:col>7</xdr:col>
      <xdr:colOff>31750</xdr:colOff>
      <xdr:row>85</xdr:row>
      <xdr:rowOff>86934</xdr:rowOff>
    </xdr:to>
    <xdr:sp macro="" textlink="">
      <xdr:nvSpPr>
        <xdr:cNvPr id="207" name="フローチャート: 判断 206"/>
        <xdr:cNvSpPr/>
      </xdr:nvSpPr>
      <xdr:spPr>
        <a:xfrm>
          <a:off x="1397000" y="14558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97111</xdr:rowOff>
    </xdr:from>
    <xdr:ext cx="762000" cy="259045"/>
    <xdr:sp macro="" textlink="">
      <xdr:nvSpPr>
        <xdr:cNvPr id="208" name="テキスト ボックス 207"/>
        <xdr:cNvSpPr txBox="1"/>
      </xdr:nvSpPr>
      <xdr:spPr>
        <a:xfrm>
          <a:off x="1066800" y="1432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89</xdr:row>
      <xdr:rowOff>64750</xdr:rowOff>
    </xdr:from>
    <xdr:to>
      <xdr:col>23</xdr:col>
      <xdr:colOff>184150</xdr:colOff>
      <xdr:row>89</xdr:row>
      <xdr:rowOff>166350</xdr:rowOff>
    </xdr:to>
    <xdr:sp macro="" textlink="">
      <xdr:nvSpPr>
        <xdr:cNvPr id="214" name="楕円 213"/>
        <xdr:cNvSpPr/>
      </xdr:nvSpPr>
      <xdr:spPr>
        <a:xfrm>
          <a:off x="4902200" y="1532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88</xdr:row>
      <xdr:rowOff>132077</xdr:rowOff>
    </xdr:from>
    <xdr:ext cx="762000" cy="259045"/>
    <xdr:sp macro="" textlink="">
      <xdr:nvSpPr>
        <xdr:cNvPr id="215" name="人件費・物件費等の状況該当値テキスト"/>
        <xdr:cNvSpPr txBox="1"/>
      </xdr:nvSpPr>
      <xdr:spPr>
        <a:xfrm>
          <a:off x="5041900" y="1521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89</xdr:row>
      <xdr:rowOff>9144</xdr:rowOff>
    </xdr:from>
    <xdr:to>
      <xdr:col>19</xdr:col>
      <xdr:colOff>184150</xdr:colOff>
      <xdr:row>89</xdr:row>
      <xdr:rowOff>110744</xdr:rowOff>
    </xdr:to>
    <xdr:sp macro="" textlink="">
      <xdr:nvSpPr>
        <xdr:cNvPr id="216" name="楕円 215"/>
        <xdr:cNvSpPr/>
      </xdr:nvSpPr>
      <xdr:spPr>
        <a:xfrm>
          <a:off x="4064000" y="1526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89</xdr:row>
      <xdr:rowOff>95521</xdr:rowOff>
    </xdr:from>
    <xdr:ext cx="736600" cy="259045"/>
    <xdr:sp macro="" textlink="">
      <xdr:nvSpPr>
        <xdr:cNvPr id="217" name="テキスト ボックス 216"/>
        <xdr:cNvSpPr txBox="1"/>
      </xdr:nvSpPr>
      <xdr:spPr>
        <a:xfrm>
          <a:off x="3733800" y="153545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88</xdr:row>
      <xdr:rowOff>152267</xdr:rowOff>
    </xdr:from>
    <xdr:to>
      <xdr:col>15</xdr:col>
      <xdr:colOff>133350</xdr:colOff>
      <xdr:row>89</xdr:row>
      <xdr:rowOff>82417</xdr:rowOff>
    </xdr:to>
    <xdr:sp macro="" textlink="">
      <xdr:nvSpPr>
        <xdr:cNvPr id="218" name="楕円 217"/>
        <xdr:cNvSpPr/>
      </xdr:nvSpPr>
      <xdr:spPr>
        <a:xfrm>
          <a:off x="3175000" y="1523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89</xdr:row>
      <xdr:rowOff>67194</xdr:rowOff>
    </xdr:from>
    <xdr:ext cx="762000" cy="259045"/>
    <xdr:sp macro="" textlink="">
      <xdr:nvSpPr>
        <xdr:cNvPr id="219" name="テキスト ボックス 218"/>
        <xdr:cNvSpPr txBox="1"/>
      </xdr:nvSpPr>
      <xdr:spPr>
        <a:xfrm>
          <a:off x="2844800" y="1532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88</xdr:row>
      <xdr:rowOff>141717</xdr:rowOff>
    </xdr:from>
    <xdr:to>
      <xdr:col>11</xdr:col>
      <xdr:colOff>82550</xdr:colOff>
      <xdr:row>89</xdr:row>
      <xdr:rowOff>71867</xdr:rowOff>
    </xdr:to>
    <xdr:sp macro="" textlink="">
      <xdr:nvSpPr>
        <xdr:cNvPr id="220" name="楕円 219"/>
        <xdr:cNvSpPr/>
      </xdr:nvSpPr>
      <xdr:spPr>
        <a:xfrm>
          <a:off x="2286000" y="15229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89</xdr:row>
      <xdr:rowOff>56644</xdr:rowOff>
    </xdr:from>
    <xdr:ext cx="762000" cy="259045"/>
    <xdr:sp macro="" textlink="">
      <xdr:nvSpPr>
        <xdr:cNvPr id="221" name="テキスト ボックス 220"/>
        <xdr:cNvSpPr txBox="1"/>
      </xdr:nvSpPr>
      <xdr:spPr>
        <a:xfrm>
          <a:off x="1955800" y="15315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88</xdr:row>
      <xdr:rowOff>108739</xdr:rowOff>
    </xdr:from>
    <xdr:to>
      <xdr:col>7</xdr:col>
      <xdr:colOff>31750</xdr:colOff>
      <xdr:row>89</xdr:row>
      <xdr:rowOff>38889</xdr:rowOff>
    </xdr:to>
    <xdr:sp macro="" textlink="">
      <xdr:nvSpPr>
        <xdr:cNvPr id="222" name="楕円 221"/>
        <xdr:cNvSpPr/>
      </xdr:nvSpPr>
      <xdr:spPr>
        <a:xfrm>
          <a:off x="1397000" y="151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89</xdr:row>
      <xdr:rowOff>23666</xdr:rowOff>
    </xdr:from>
    <xdr:ext cx="762000" cy="259045"/>
    <xdr:sp macro="" textlink="">
      <xdr:nvSpPr>
        <xdr:cNvPr id="223" name="テキスト ボックス 222"/>
        <xdr:cNvSpPr txBox="1"/>
      </xdr:nvSpPr>
      <xdr:spPr>
        <a:xfrm>
          <a:off x="1066800" y="152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ラスパイレス指数は、平成２０年度以降、概ね横ばい（国家公務員の時限的な給与改定特例法による措置がないとした場合）で推移している。これまで、５５歳以上の原則昇給停止や昇格制度の見直し、現給保障の段階的廃止など国と同等の措置を行うことにより、全国市平均と同水準を維持している。今後も、より一層の給与の適正化を図るとともに人件費の縮減に努めていく。</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なお、当該資料作成時点（平成３１年１月末時点）において、平成３０年地方公務員給与実態調査が未公表であるため、前年度数値を引用している。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122464</xdr:rowOff>
    </xdr:to>
    <xdr:cxnSp macro="">
      <xdr:nvCxnSpPr>
        <xdr:cNvPr id="254" name="直線コネクタ 253"/>
        <xdr:cNvCxnSpPr/>
      </xdr:nvCxnSpPr>
      <xdr:spPr>
        <a:xfrm flipV="1">
          <a:off x="17018000" y="13881100"/>
          <a:ext cx="0" cy="1671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94541</xdr:rowOff>
    </xdr:from>
    <xdr:ext cx="762000" cy="259045"/>
    <xdr:sp macro="" textlink="">
      <xdr:nvSpPr>
        <xdr:cNvPr id="255" name="給与水準   （国との比較）最小値テキスト"/>
        <xdr:cNvSpPr txBox="1"/>
      </xdr:nvSpPr>
      <xdr:spPr>
        <a:xfrm>
          <a:off x="17106900" y="15525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122464</xdr:rowOff>
    </xdr:from>
    <xdr:to>
      <xdr:col>81</xdr:col>
      <xdr:colOff>133350</xdr:colOff>
      <xdr:row>90</xdr:row>
      <xdr:rowOff>122464</xdr:rowOff>
    </xdr:to>
    <xdr:cxnSp macro="">
      <xdr:nvCxnSpPr>
        <xdr:cNvPr id="256" name="直線コネクタ 255"/>
        <xdr:cNvCxnSpPr/>
      </xdr:nvCxnSpPr>
      <xdr:spPr>
        <a:xfrm>
          <a:off x="16929100" y="15552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7"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8" name="直線コネクタ 257"/>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33564</xdr:rowOff>
    </xdr:from>
    <xdr:to>
      <xdr:col>81</xdr:col>
      <xdr:colOff>44450</xdr:colOff>
      <xdr:row>87</xdr:row>
      <xdr:rowOff>33564</xdr:rowOff>
    </xdr:to>
    <xdr:cxnSp macro="">
      <xdr:nvCxnSpPr>
        <xdr:cNvPr id="259" name="直線コネクタ 258"/>
        <xdr:cNvCxnSpPr/>
      </xdr:nvCxnSpPr>
      <xdr:spPr>
        <a:xfrm>
          <a:off x="16179800" y="149497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119034</xdr:rowOff>
    </xdr:from>
    <xdr:ext cx="762000" cy="259045"/>
    <xdr:sp macro="" textlink="">
      <xdr:nvSpPr>
        <xdr:cNvPr id="260" name="給与水準   （国との比較）平均値テキスト"/>
        <xdr:cNvSpPr txBox="1"/>
      </xdr:nvSpPr>
      <xdr:spPr>
        <a:xfrm>
          <a:off x="17106900" y="146922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102507</xdr:rowOff>
    </xdr:from>
    <xdr:to>
      <xdr:col>81</xdr:col>
      <xdr:colOff>95250</xdr:colOff>
      <xdr:row>87</xdr:row>
      <xdr:rowOff>32657</xdr:rowOff>
    </xdr:to>
    <xdr:sp macro="" textlink="">
      <xdr:nvSpPr>
        <xdr:cNvPr id="261" name="フローチャート: 判断 260"/>
        <xdr:cNvSpPr/>
      </xdr:nvSpPr>
      <xdr:spPr>
        <a:xfrm>
          <a:off x="169672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33564</xdr:rowOff>
    </xdr:from>
    <xdr:to>
      <xdr:col>77</xdr:col>
      <xdr:colOff>44450</xdr:colOff>
      <xdr:row>87</xdr:row>
      <xdr:rowOff>136979</xdr:rowOff>
    </xdr:to>
    <xdr:cxnSp macro="">
      <xdr:nvCxnSpPr>
        <xdr:cNvPr id="262" name="直線コネクタ 261"/>
        <xdr:cNvCxnSpPr/>
      </xdr:nvCxnSpPr>
      <xdr:spPr>
        <a:xfrm flipV="1">
          <a:off x="15290800" y="14949714"/>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3" name="フローチャート: 判断 262"/>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4" name="テキスト ボックス 263"/>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153307</xdr:rowOff>
    </xdr:from>
    <xdr:to>
      <xdr:col>72</xdr:col>
      <xdr:colOff>203200</xdr:colOff>
      <xdr:row>87</xdr:row>
      <xdr:rowOff>136979</xdr:rowOff>
    </xdr:to>
    <xdr:cxnSp macro="">
      <xdr:nvCxnSpPr>
        <xdr:cNvPr id="265" name="直線コネクタ 264"/>
        <xdr:cNvCxnSpPr/>
      </xdr:nvCxnSpPr>
      <xdr:spPr>
        <a:xfrm>
          <a:off x="14401800" y="14898007"/>
          <a:ext cx="889000" cy="155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6" name="フローチャート: 判断 265"/>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67" name="テキスト ボックス 266"/>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153307</xdr:rowOff>
    </xdr:from>
    <xdr:to>
      <xdr:col>68</xdr:col>
      <xdr:colOff>152400</xdr:colOff>
      <xdr:row>86</xdr:row>
      <xdr:rowOff>170543</xdr:rowOff>
    </xdr:to>
    <xdr:cxnSp macro="">
      <xdr:nvCxnSpPr>
        <xdr:cNvPr id="268" name="直線コネクタ 267"/>
        <xdr:cNvCxnSpPr/>
      </xdr:nvCxnSpPr>
      <xdr:spPr>
        <a:xfrm flipV="1">
          <a:off x="13512800" y="1489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170543</xdr:rowOff>
    </xdr:from>
    <xdr:to>
      <xdr:col>68</xdr:col>
      <xdr:colOff>203200</xdr:colOff>
      <xdr:row>86</xdr:row>
      <xdr:rowOff>100693</xdr:rowOff>
    </xdr:to>
    <xdr:sp macro="" textlink="">
      <xdr:nvSpPr>
        <xdr:cNvPr id="269" name="フローチャート: 判断 268"/>
        <xdr:cNvSpPr/>
      </xdr:nvSpPr>
      <xdr:spPr>
        <a:xfrm>
          <a:off x="14351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110870</xdr:rowOff>
    </xdr:from>
    <xdr:ext cx="762000" cy="259045"/>
    <xdr:sp macro="" textlink="">
      <xdr:nvSpPr>
        <xdr:cNvPr id="270" name="テキスト ボックス 269"/>
        <xdr:cNvSpPr txBox="1"/>
      </xdr:nvSpPr>
      <xdr:spPr>
        <a:xfrm>
          <a:off x="14020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71" name="フローチャート: 判断 270"/>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2" name="テキスト ボックス 271"/>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154214</xdr:rowOff>
    </xdr:from>
    <xdr:to>
      <xdr:col>81</xdr:col>
      <xdr:colOff>95250</xdr:colOff>
      <xdr:row>87</xdr:row>
      <xdr:rowOff>84364</xdr:rowOff>
    </xdr:to>
    <xdr:sp macro="" textlink="">
      <xdr:nvSpPr>
        <xdr:cNvPr id="278" name="楕円 277"/>
        <xdr:cNvSpPr/>
      </xdr:nvSpPr>
      <xdr:spPr>
        <a:xfrm>
          <a:off x="169672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126291</xdr:rowOff>
    </xdr:from>
    <xdr:ext cx="762000" cy="259045"/>
    <xdr:sp macro="" textlink="">
      <xdr:nvSpPr>
        <xdr:cNvPr id="279" name="給与水準   （国との比較）該当値テキスト"/>
        <xdr:cNvSpPr txBox="1"/>
      </xdr:nvSpPr>
      <xdr:spPr>
        <a:xfrm>
          <a:off x="17106900" y="148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154214</xdr:rowOff>
    </xdr:from>
    <xdr:to>
      <xdr:col>77</xdr:col>
      <xdr:colOff>95250</xdr:colOff>
      <xdr:row>87</xdr:row>
      <xdr:rowOff>84364</xdr:rowOff>
    </xdr:to>
    <xdr:sp macro="" textlink="">
      <xdr:nvSpPr>
        <xdr:cNvPr id="280" name="楕円 279"/>
        <xdr:cNvSpPr/>
      </xdr:nvSpPr>
      <xdr:spPr>
        <a:xfrm>
          <a:off x="16129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69141</xdr:rowOff>
    </xdr:from>
    <xdr:ext cx="736600" cy="259045"/>
    <xdr:sp macro="" textlink="">
      <xdr:nvSpPr>
        <xdr:cNvPr id="281" name="テキスト ボックス 280"/>
        <xdr:cNvSpPr txBox="1"/>
      </xdr:nvSpPr>
      <xdr:spPr>
        <a:xfrm>
          <a:off x="15798800" y="1498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86179</xdr:rowOff>
    </xdr:from>
    <xdr:to>
      <xdr:col>73</xdr:col>
      <xdr:colOff>44450</xdr:colOff>
      <xdr:row>88</xdr:row>
      <xdr:rowOff>16329</xdr:rowOff>
    </xdr:to>
    <xdr:sp macro="" textlink="">
      <xdr:nvSpPr>
        <xdr:cNvPr id="282" name="楕円 281"/>
        <xdr:cNvSpPr/>
      </xdr:nvSpPr>
      <xdr:spPr>
        <a:xfrm>
          <a:off x="15240000" y="15002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1106</xdr:rowOff>
    </xdr:from>
    <xdr:ext cx="762000" cy="259045"/>
    <xdr:sp macro="" textlink="">
      <xdr:nvSpPr>
        <xdr:cNvPr id="283" name="テキスト ボックス 282"/>
        <xdr:cNvSpPr txBox="1"/>
      </xdr:nvSpPr>
      <xdr:spPr>
        <a:xfrm>
          <a:off x="14909800" y="1508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102507</xdr:rowOff>
    </xdr:from>
    <xdr:to>
      <xdr:col>68</xdr:col>
      <xdr:colOff>203200</xdr:colOff>
      <xdr:row>87</xdr:row>
      <xdr:rowOff>32657</xdr:rowOff>
    </xdr:to>
    <xdr:sp macro="" textlink="">
      <xdr:nvSpPr>
        <xdr:cNvPr id="284" name="楕円 283"/>
        <xdr:cNvSpPr/>
      </xdr:nvSpPr>
      <xdr:spPr>
        <a:xfrm>
          <a:off x="14351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85" name="テキスト ボックス 284"/>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119743</xdr:rowOff>
    </xdr:from>
    <xdr:to>
      <xdr:col>64</xdr:col>
      <xdr:colOff>152400</xdr:colOff>
      <xdr:row>87</xdr:row>
      <xdr:rowOff>49893</xdr:rowOff>
    </xdr:to>
    <xdr:sp macro="" textlink="">
      <xdr:nvSpPr>
        <xdr:cNvPr id="286" name="楕円 285"/>
        <xdr:cNvSpPr/>
      </xdr:nvSpPr>
      <xdr:spPr>
        <a:xfrm>
          <a:off x="13462000" y="1486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34670</xdr:rowOff>
    </xdr:from>
    <xdr:ext cx="762000" cy="259045"/>
    <xdr:sp macro="" textlink="">
      <xdr:nvSpPr>
        <xdr:cNvPr id="287" name="テキスト ボックス 286"/>
        <xdr:cNvSpPr txBox="1"/>
      </xdr:nvSpPr>
      <xdr:spPr>
        <a:xfrm>
          <a:off x="13131800" y="1495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9" name="テキスト ボックス 288"/>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0" name="テキスト ボックス 289"/>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当市の人口千人当たりの職員数は１０．８８で、類似団体の平均（６．２０）や、県内市町の平均（６．７７）を上回っている。これは、広範囲な市域の行政サービスを維持していくため、地域の行政拠点施設を設置していることに加え、消防防災体制も分散型としていることから、類似団体に比べ職員数が多くなっている。当市の財政状況等に鑑み、職員数削減に取り組み、平成３０年４月時点で、平成１８年４月に比べ３０５人（普通会計）と職員定員適正化計画を超えて職員を削減しているものの、人口減少も進み思うような効果が表れていない。今後も、行政サービスの維持向上に努めながら、職員定員適正化計画に基づき、退職者補充率の抑制などにより、職員数の削減を行い、より適切な定員管理に努めていく。</a:t>
          </a:r>
          <a:endParaRPr lang="ja-JP" altLang="ja-JP" sz="1400" b="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318</xdr:rowOff>
    </xdr:from>
    <xdr:to>
      <xdr:col>81</xdr:col>
      <xdr:colOff>44450</xdr:colOff>
      <xdr:row>67</xdr:row>
      <xdr:rowOff>51858</xdr:rowOff>
    </xdr:to>
    <xdr:cxnSp macro="">
      <xdr:nvCxnSpPr>
        <xdr:cNvPr id="317" name="直線コネクタ 316"/>
        <xdr:cNvCxnSpPr/>
      </xdr:nvCxnSpPr>
      <xdr:spPr>
        <a:xfrm flipV="1">
          <a:off x="17018000" y="9944418"/>
          <a:ext cx="0" cy="1594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23935</xdr:rowOff>
    </xdr:from>
    <xdr:ext cx="762000" cy="259045"/>
    <xdr:sp macro="" textlink="">
      <xdr:nvSpPr>
        <xdr:cNvPr id="318" name="定員管理の状況最小値テキスト"/>
        <xdr:cNvSpPr txBox="1"/>
      </xdr:nvSpPr>
      <xdr:spPr>
        <a:xfrm>
          <a:off x="17106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51858</xdr:rowOff>
    </xdr:from>
    <xdr:to>
      <xdr:col>81</xdr:col>
      <xdr:colOff>133350</xdr:colOff>
      <xdr:row>67</xdr:row>
      <xdr:rowOff>51858</xdr:rowOff>
    </xdr:to>
    <xdr:cxnSp macro="">
      <xdr:nvCxnSpPr>
        <xdr:cNvPr id="319" name="直線コネクタ 318"/>
        <xdr:cNvCxnSpPr/>
      </xdr:nvCxnSpPr>
      <xdr:spPr>
        <a:xfrm>
          <a:off x="16929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86695</xdr:rowOff>
    </xdr:from>
    <xdr:ext cx="762000" cy="259045"/>
    <xdr:sp macro="" textlink="">
      <xdr:nvSpPr>
        <xdr:cNvPr id="320" name="定員管理の状況最大値テキスト"/>
        <xdr:cNvSpPr txBox="1"/>
      </xdr:nvSpPr>
      <xdr:spPr>
        <a:xfrm>
          <a:off x="17106900" y="9687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318</xdr:rowOff>
    </xdr:from>
    <xdr:to>
      <xdr:col>81</xdr:col>
      <xdr:colOff>133350</xdr:colOff>
      <xdr:row>58</xdr:row>
      <xdr:rowOff>318</xdr:rowOff>
    </xdr:to>
    <xdr:cxnSp macro="">
      <xdr:nvCxnSpPr>
        <xdr:cNvPr id="321" name="直線コネクタ 320"/>
        <xdr:cNvCxnSpPr/>
      </xdr:nvCxnSpPr>
      <xdr:spPr>
        <a:xfrm>
          <a:off x="16929100" y="994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28257</xdr:rowOff>
    </xdr:from>
    <xdr:to>
      <xdr:col>81</xdr:col>
      <xdr:colOff>44450</xdr:colOff>
      <xdr:row>66</xdr:row>
      <xdr:rowOff>58420</xdr:rowOff>
    </xdr:to>
    <xdr:cxnSp macro="">
      <xdr:nvCxnSpPr>
        <xdr:cNvPr id="322" name="直線コネクタ 321"/>
        <xdr:cNvCxnSpPr/>
      </xdr:nvCxnSpPr>
      <xdr:spPr>
        <a:xfrm>
          <a:off x="16179800" y="11343957"/>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111777</xdr:rowOff>
    </xdr:from>
    <xdr:ext cx="762000" cy="259045"/>
    <xdr:sp macro="" textlink="">
      <xdr:nvSpPr>
        <xdr:cNvPr id="323" name="定員管理の状況平均値テキスト"/>
        <xdr:cNvSpPr txBox="1"/>
      </xdr:nvSpPr>
      <xdr:spPr>
        <a:xfrm>
          <a:off x="17106900" y="10227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95250</xdr:rowOff>
    </xdr:from>
    <xdr:to>
      <xdr:col>81</xdr:col>
      <xdr:colOff>95250</xdr:colOff>
      <xdr:row>61</xdr:row>
      <xdr:rowOff>25400</xdr:rowOff>
    </xdr:to>
    <xdr:sp macro="" textlink="">
      <xdr:nvSpPr>
        <xdr:cNvPr id="324" name="フローチャート: 判断 323"/>
        <xdr:cNvSpPr/>
      </xdr:nvSpPr>
      <xdr:spPr>
        <a:xfrm>
          <a:off x="169672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66</xdr:row>
      <xdr:rowOff>28257</xdr:rowOff>
    </xdr:from>
    <xdr:to>
      <xdr:col>77</xdr:col>
      <xdr:colOff>44450</xdr:colOff>
      <xdr:row>66</xdr:row>
      <xdr:rowOff>34290</xdr:rowOff>
    </xdr:to>
    <xdr:cxnSp macro="">
      <xdr:nvCxnSpPr>
        <xdr:cNvPr id="325" name="直線コネクタ 324"/>
        <xdr:cNvCxnSpPr/>
      </xdr:nvCxnSpPr>
      <xdr:spPr>
        <a:xfrm flipV="1">
          <a:off x="15290800" y="1134395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103294</xdr:rowOff>
    </xdr:from>
    <xdr:to>
      <xdr:col>77</xdr:col>
      <xdr:colOff>95250</xdr:colOff>
      <xdr:row>61</xdr:row>
      <xdr:rowOff>33444</xdr:rowOff>
    </xdr:to>
    <xdr:sp macro="" textlink="">
      <xdr:nvSpPr>
        <xdr:cNvPr id="326" name="フローチャート: 判断 325"/>
        <xdr:cNvSpPr/>
      </xdr:nvSpPr>
      <xdr:spPr>
        <a:xfrm>
          <a:off x="16129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43621</xdr:rowOff>
    </xdr:from>
    <xdr:ext cx="736600" cy="259045"/>
    <xdr:sp macro="" textlink="">
      <xdr:nvSpPr>
        <xdr:cNvPr id="327" name="テキスト ボックス 326"/>
        <xdr:cNvSpPr txBox="1"/>
      </xdr:nvSpPr>
      <xdr:spPr>
        <a:xfrm>
          <a:off x="15798800" y="1015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66</xdr:row>
      <xdr:rowOff>34290</xdr:rowOff>
    </xdr:from>
    <xdr:to>
      <xdr:col>72</xdr:col>
      <xdr:colOff>203200</xdr:colOff>
      <xdr:row>66</xdr:row>
      <xdr:rowOff>54398</xdr:rowOff>
    </xdr:to>
    <xdr:cxnSp macro="">
      <xdr:nvCxnSpPr>
        <xdr:cNvPr id="328" name="直線コネクタ 327"/>
        <xdr:cNvCxnSpPr/>
      </xdr:nvCxnSpPr>
      <xdr:spPr>
        <a:xfrm flipV="1">
          <a:off x="14401800" y="1134999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104775</xdr:rowOff>
    </xdr:from>
    <xdr:to>
      <xdr:col>73</xdr:col>
      <xdr:colOff>44450</xdr:colOff>
      <xdr:row>62</xdr:row>
      <xdr:rowOff>34925</xdr:rowOff>
    </xdr:to>
    <xdr:sp macro="" textlink="">
      <xdr:nvSpPr>
        <xdr:cNvPr id="329" name="フローチャート: 判断 328"/>
        <xdr:cNvSpPr/>
      </xdr:nvSpPr>
      <xdr:spPr>
        <a:xfrm>
          <a:off x="15240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45102</xdr:rowOff>
    </xdr:from>
    <xdr:ext cx="762000" cy="259045"/>
    <xdr:sp macro="" textlink="">
      <xdr:nvSpPr>
        <xdr:cNvPr id="330" name="テキスト ボックス 329"/>
        <xdr:cNvSpPr txBox="1"/>
      </xdr:nvSpPr>
      <xdr:spPr>
        <a:xfrm>
          <a:off x="14909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54398</xdr:rowOff>
    </xdr:from>
    <xdr:to>
      <xdr:col>68</xdr:col>
      <xdr:colOff>152400</xdr:colOff>
      <xdr:row>66</xdr:row>
      <xdr:rowOff>84561</xdr:rowOff>
    </xdr:to>
    <xdr:cxnSp macro="">
      <xdr:nvCxnSpPr>
        <xdr:cNvPr id="331" name="直線コネクタ 330"/>
        <xdr:cNvCxnSpPr/>
      </xdr:nvCxnSpPr>
      <xdr:spPr>
        <a:xfrm flipV="1">
          <a:off x="13512800" y="11370098"/>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110807</xdr:rowOff>
    </xdr:from>
    <xdr:to>
      <xdr:col>68</xdr:col>
      <xdr:colOff>203200</xdr:colOff>
      <xdr:row>62</xdr:row>
      <xdr:rowOff>40957</xdr:rowOff>
    </xdr:to>
    <xdr:sp macro="" textlink="">
      <xdr:nvSpPr>
        <xdr:cNvPr id="332" name="フローチャート: 判断 331"/>
        <xdr:cNvSpPr/>
      </xdr:nvSpPr>
      <xdr:spPr>
        <a:xfrm>
          <a:off x="14351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51134</xdr:rowOff>
    </xdr:from>
    <xdr:ext cx="762000" cy="259045"/>
    <xdr:sp macro="" textlink="">
      <xdr:nvSpPr>
        <xdr:cNvPr id="333" name="テキスト ボックス 332"/>
        <xdr:cNvSpPr txBox="1"/>
      </xdr:nvSpPr>
      <xdr:spPr>
        <a:xfrm>
          <a:off x="14020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118851</xdr:rowOff>
    </xdr:from>
    <xdr:to>
      <xdr:col>64</xdr:col>
      <xdr:colOff>152400</xdr:colOff>
      <xdr:row>62</xdr:row>
      <xdr:rowOff>49001</xdr:rowOff>
    </xdr:to>
    <xdr:sp macro="" textlink="">
      <xdr:nvSpPr>
        <xdr:cNvPr id="334" name="フローチャート: 判断 333"/>
        <xdr:cNvSpPr/>
      </xdr:nvSpPr>
      <xdr:spPr>
        <a:xfrm>
          <a:off x="13462000" y="10577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59178</xdr:rowOff>
    </xdr:from>
    <xdr:ext cx="762000" cy="259045"/>
    <xdr:sp macro="" textlink="">
      <xdr:nvSpPr>
        <xdr:cNvPr id="335" name="テキスト ボックス 334"/>
        <xdr:cNvSpPr txBox="1"/>
      </xdr:nvSpPr>
      <xdr:spPr>
        <a:xfrm>
          <a:off x="13131800" y="10346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66</xdr:row>
      <xdr:rowOff>7620</xdr:rowOff>
    </xdr:from>
    <xdr:to>
      <xdr:col>81</xdr:col>
      <xdr:colOff>95250</xdr:colOff>
      <xdr:row>66</xdr:row>
      <xdr:rowOff>109220</xdr:rowOff>
    </xdr:to>
    <xdr:sp macro="" textlink="">
      <xdr:nvSpPr>
        <xdr:cNvPr id="341" name="楕円 340"/>
        <xdr:cNvSpPr/>
      </xdr:nvSpPr>
      <xdr:spPr>
        <a:xfrm>
          <a:off x="169672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151147</xdr:rowOff>
    </xdr:from>
    <xdr:ext cx="762000" cy="259045"/>
    <xdr:sp macro="" textlink="">
      <xdr:nvSpPr>
        <xdr:cNvPr id="342" name="定員管理の状況該当値テキスト"/>
        <xdr:cNvSpPr txBox="1"/>
      </xdr:nvSpPr>
      <xdr:spPr>
        <a:xfrm>
          <a:off x="17106900" y="11295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148907</xdr:rowOff>
    </xdr:from>
    <xdr:to>
      <xdr:col>77</xdr:col>
      <xdr:colOff>95250</xdr:colOff>
      <xdr:row>66</xdr:row>
      <xdr:rowOff>79057</xdr:rowOff>
    </xdr:to>
    <xdr:sp macro="" textlink="">
      <xdr:nvSpPr>
        <xdr:cNvPr id="343" name="楕円 342"/>
        <xdr:cNvSpPr/>
      </xdr:nvSpPr>
      <xdr:spPr>
        <a:xfrm>
          <a:off x="16129000" y="1129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63834</xdr:rowOff>
    </xdr:from>
    <xdr:ext cx="736600" cy="259045"/>
    <xdr:sp macro="" textlink="">
      <xdr:nvSpPr>
        <xdr:cNvPr id="344" name="テキスト ボックス 343"/>
        <xdr:cNvSpPr txBox="1"/>
      </xdr:nvSpPr>
      <xdr:spPr>
        <a:xfrm>
          <a:off x="15798800" y="113795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154940</xdr:rowOff>
    </xdr:from>
    <xdr:to>
      <xdr:col>73</xdr:col>
      <xdr:colOff>44450</xdr:colOff>
      <xdr:row>66</xdr:row>
      <xdr:rowOff>85090</xdr:rowOff>
    </xdr:to>
    <xdr:sp macro="" textlink="">
      <xdr:nvSpPr>
        <xdr:cNvPr id="345" name="楕円 344"/>
        <xdr:cNvSpPr/>
      </xdr:nvSpPr>
      <xdr:spPr>
        <a:xfrm>
          <a:off x="15240000" y="112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69867</xdr:rowOff>
    </xdr:from>
    <xdr:ext cx="762000" cy="259045"/>
    <xdr:sp macro="" textlink="">
      <xdr:nvSpPr>
        <xdr:cNvPr id="346" name="テキスト ボックス 345"/>
        <xdr:cNvSpPr txBox="1"/>
      </xdr:nvSpPr>
      <xdr:spPr>
        <a:xfrm>
          <a:off x="14909800" y="11385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66</xdr:row>
      <xdr:rowOff>3598</xdr:rowOff>
    </xdr:from>
    <xdr:to>
      <xdr:col>68</xdr:col>
      <xdr:colOff>203200</xdr:colOff>
      <xdr:row>66</xdr:row>
      <xdr:rowOff>105198</xdr:rowOff>
    </xdr:to>
    <xdr:sp macro="" textlink="">
      <xdr:nvSpPr>
        <xdr:cNvPr id="347" name="楕円 346"/>
        <xdr:cNvSpPr/>
      </xdr:nvSpPr>
      <xdr:spPr>
        <a:xfrm>
          <a:off x="14351000" y="1131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89975</xdr:rowOff>
    </xdr:from>
    <xdr:ext cx="762000" cy="259045"/>
    <xdr:sp macro="" textlink="">
      <xdr:nvSpPr>
        <xdr:cNvPr id="348" name="テキスト ボックス 347"/>
        <xdr:cNvSpPr txBox="1"/>
      </xdr:nvSpPr>
      <xdr:spPr>
        <a:xfrm>
          <a:off x="14020800" y="11405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66</xdr:row>
      <xdr:rowOff>33761</xdr:rowOff>
    </xdr:from>
    <xdr:to>
      <xdr:col>64</xdr:col>
      <xdr:colOff>152400</xdr:colOff>
      <xdr:row>66</xdr:row>
      <xdr:rowOff>135361</xdr:rowOff>
    </xdr:to>
    <xdr:sp macro="" textlink="">
      <xdr:nvSpPr>
        <xdr:cNvPr id="349" name="楕円 348"/>
        <xdr:cNvSpPr/>
      </xdr:nvSpPr>
      <xdr:spPr>
        <a:xfrm>
          <a:off x="13462000" y="1134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120138</xdr:rowOff>
    </xdr:from>
    <xdr:ext cx="762000" cy="259045"/>
    <xdr:sp macro="" textlink="">
      <xdr:nvSpPr>
        <xdr:cNvPr id="350" name="テキスト ボックス 349"/>
        <xdr:cNvSpPr txBox="1"/>
      </xdr:nvSpPr>
      <xdr:spPr>
        <a:xfrm>
          <a:off x="13131800" y="11435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当市の実質公債費比率（過去３か年平均）は５．６％で、類似団体の平均（６．</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６</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％）及び県内市町の平均（５．</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％）を下回っている。</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合併特例事業債や</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臨時財政対策債・過疎対策事業債</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などの元利償還金や</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分流式下水道に要する経費など下水道事業に係る地方債の償還の財源に充てた繰入金が</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単年度の数値は悪化したものの、平成２６年度と同程度の比率であったため</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、過去３か年平均</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のポイント増減はなかった。</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今後、緊急度や住民ニーズを的確に捉えた事業の選択と集中を徹底し、</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地方債残高に注視しながら公債費と新規発行額の均衡を図りつつ、</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交付税措置のある市債</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計画的</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活用</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して</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適正な財政運営に努めていく。</a:t>
          </a:r>
          <a:endParaRPr lang="ja-JP" altLang="ja-JP" sz="1400" b="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44450</xdr:rowOff>
    </xdr:from>
    <xdr:to>
      <xdr:col>85</xdr:col>
      <xdr:colOff>95250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38100</xdr:rowOff>
    </xdr:from>
    <xdr:to>
      <xdr:col>85</xdr:col>
      <xdr:colOff>95250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28575</xdr:rowOff>
    </xdr:from>
    <xdr:to>
      <xdr:col>81</xdr:col>
      <xdr:colOff>44450</xdr:colOff>
      <xdr:row>43</xdr:row>
      <xdr:rowOff>119380</xdr:rowOff>
    </xdr:to>
    <xdr:cxnSp macro="">
      <xdr:nvCxnSpPr>
        <xdr:cNvPr id="375" name="直線コネクタ 374"/>
        <xdr:cNvCxnSpPr/>
      </xdr:nvCxnSpPr>
      <xdr:spPr>
        <a:xfrm flipV="1">
          <a:off x="17018000" y="6200775"/>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91457</xdr:rowOff>
    </xdr:from>
    <xdr:ext cx="762000" cy="259045"/>
    <xdr:sp macro="" textlink="">
      <xdr:nvSpPr>
        <xdr:cNvPr id="376" name="公債費負担の状況最小値テキスト"/>
        <xdr:cNvSpPr txBox="1"/>
      </xdr:nvSpPr>
      <xdr:spPr>
        <a:xfrm>
          <a:off x="17106900" y="746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119380</xdr:rowOff>
    </xdr:from>
    <xdr:to>
      <xdr:col>81</xdr:col>
      <xdr:colOff>133350</xdr:colOff>
      <xdr:row>43</xdr:row>
      <xdr:rowOff>119380</xdr:rowOff>
    </xdr:to>
    <xdr:cxnSp macro="">
      <xdr:nvCxnSpPr>
        <xdr:cNvPr id="377" name="直線コネクタ 376"/>
        <xdr:cNvCxnSpPr/>
      </xdr:nvCxnSpPr>
      <xdr:spPr>
        <a:xfrm>
          <a:off x="16929100" y="749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114952</xdr:rowOff>
    </xdr:from>
    <xdr:ext cx="762000" cy="259045"/>
    <xdr:sp macro="" textlink="">
      <xdr:nvSpPr>
        <xdr:cNvPr id="378" name="公債費負担の状況最大値テキスト"/>
        <xdr:cNvSpPr txBox="1"/>
      </xdr:nvSpPr>
      <xdr:spPr>
        <a:xfrm>
          <a:off x="17106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28575</xdr:rowOff>
    </xdr:from>
    <xdr:to>
      <xdr:col>81</xdr:col>
      <xdr:colOff>133350</xdr:colOff>
      <xdr:row>36</xdr:row>
      <xdr:rowOff>28575</xdr:rowOff>
    </xdr:to>
    <xdr:cxnSp macro="">
      <xdr:nvCxnSpPr>
        <xdr:cNvPr id="379" name="直線コネクタ 378"/>
        <xdr:cNvCxnSpPr/>
      </xdr:nvCxnSpPr>
      <xdr:spPr>
        <a:xfrm>
          <a:off x="16929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33020</xdr:rowOff>
    </xdr:from>
    <xdr:to>
      <xdr:col>81</xdr:col>
      <xdr:colOff>44450</xdr:colOff>
      <xdr:row>39</xdr:row>
      <xdr:rowOff>33020</xdr:rowOff>
    </xdr:to>
    <xdr:cxnSp macro="">
      <xdr:nvCxnSpPr>
        <xdr:cNvPr id="380" name="直線コネクタ 379"/>
        <xdr:cNvCxnSpPr/>
      </xdr:nvCxnSpPr>
      <xdr:spPr>
        <a:xfrm>
          <a:off x="16179800" y="67195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14622</xdr:rowOff>
    </xdr:from>
    <xdr:ext cx="762000" cy="259045"/>
    <xdr:sp macro="" textlink="">
      <xdr:nvSpPr>
        <xdr:cNvPr id="381" name="公債費負担の状況平均値テキスト"/>
        <xdr:cNvSpPr txBox="1"/>
      </xdr:nvSpPr>
      <xdr:spPr>
        <a:xfrm>
          <a:off x="17106900" y="6701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42545</xdr:rowOff>
    </xdr:from>
    <xdr:to>
      <xdr:col>81</xdr:col>
      <xdr:colOff>95250</xdr:colOff>
      <xdr:row>39</xdr:row>
      <xdr:rowOff>144145</xdr:rowOff>
    </xdr:to>
    <xdr:sp macro="" textlink="">
      <xdr:nvSpPr>
        <xdr:cNvPr id="382" name="フローチャート: 判断 381"/>
        <xdr:cNvSpPr/>
      </xdr:nvSpPr>
      <xdr:spPr>
        <a:xfrm>
          <a:off x="16967200" y="672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33020</xdr:rowOff>
    </xdr:from>
    <xdr:to>
      <xdr:col>77</xdr:col>
      <xdr:colOff>44450</xdr:colOff>
      <xdr:row>39</xdr:row>
      <xdr:rowOff>69215</xdr:rowOff>
    </xdr:to>
    <xdr:cxnSp macro="">
      <xdr:nvCxnSpPr>
        <xdr:cNvPr id="383" name="直線コネクタ 382"/>
        <xdr:cNvCxnSpPr/>
      </xdr:nvCxnSpPr>
      <xdr:spPr>
        <a:xfrm flipV="1">
          <a:off x="15290800" y="671957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60643</xdr:rowOff>
    </xdr:from>
    <xdr:to>
      <xdr:col>77</xdr:col>
      <xdr:colOff>95250</xdr:colOff>
      <xdr:row>39</xdr:row>
      <xdr:rowOff>162243</xdr:rowOff>
    </xdr:to>
    <xdr:sp macro="" textlink="">
      <xdr:nvSpPr>
        <xdr:cNvPr id="384" name="フローチャート: 判断 383"/>
        <xdr:cNvSpPr/>
      </xdr:nvSpPr>
      <xdr:spPr>
        <a:xfrm>
          <a:off x="16129000" y="674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147020</xdr:rowOff>
    </xdr:from>
    <xdr:ext cx="736600" cy="259045"/>
    <xdr:sp macro="" textlink="">
      <xdr:nvSpPr>
        <xdr:cNvPr id="385" name="テキスト ボックス 384"/>
        <xdr:cNvSpPr txBox="1"/>
      </xdr:nvSpPr>
      <xdr:spPr>
        <a:xfrm>
          <a:off x="15798800" y="68335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69215</xdr:rowOff>
    </xdr:from>
    <xdr:to>
      <xdr:col>72</xdr:col>
      <xdr:colOff>203200</xdr:colOff>
      <xdr:row>39</xdr:row>
      <xdr:rowOff>129540</xdr:rowOff>
    </xdr:to>
    <xdr:cxnSp macro="">
      <xdr:nvCxnSpPr>
        <xdr:cNvPr id="386" name="直線コネクタ 385"/>
        <xdr:cNvCxnSpPr/>
      </xdr:nvCxnSpPr>
      <xdr:spPr>
        <a:xfrm flipV="1">
          <a:off x="14401800" y="675576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114935</xdr:rowOff>
    </xdr:from>
    <xdr:to>
      <xdr:col>73</xdr:col>
      <xdr:colOff>44450</xdr:colOff>
      <xdr:row>40</xdr:row>
      <xdr:rowOff>45085</xdr:rowOff>
    </xdr:to>
    <xdr:sp macro="" textlink="">
      <xdr:nvSpPr>
        <xdr:cNvPr id="387" name="フローチャート: 判断 386"/>
        <xdr:cNvSpPr/>
      </xdr:nvSpPr>
      <xdr:spPr>
        <a:xfrm>
          <a:off x="152400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29862</xdr:rowOff>
    </xdr:from>
    <xdr:ext cx="762000" cy="259045"/>
    <xdr:sp macro="" textlink="">
      <xdr:nvSpPr>
        <xdr:cNvPr id="388" name="テキスト ボックス 387"/>
        <xdr:cNvSpPr txBox="1"/>
      </xdr:nvSpPr>
      <xdr:spPr>
        <a:xfrm>
          <a:off x="14909800" y="6887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129540</xdr:rowOff>
    </xdr:from>
    <xdr:to>
      <xdr:col>68</xdr:col>
      <xdr:colOff>152400</xdr:colOff>
      <xdr:row>40</xdr:row>
      <xdr:rowOff>18415</xdr:rowOff>
    </xdr:to>
    <xdr:cxnSp macro="">
      <xdr:nvCxnSpPr>
        <xdr:cNvPr id="389" name="直線コネクタ 388"/>
        <xdr:cNvCxnSpPr/>
      </xdr:nvCxnSpPr>
      <xdr:spPr>
        <a:xfrm flipV="1">
          <a:off x="13512800" y="681609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0" name="フローチャート: 判断 389"/>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1" name="テキスト ボックス 390"/>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52070</xdr:rowOff>
    </xdr:from>
    <xdr:to>
      <xdr:col>64</xdr:col>
      <xdr:colOff>152400</xdr:colOff>
      <xdr:row>40</xdr:row>
      <xdr:rowOff>153670</xdr:rowOff>
    </xdr:to>
    <xdr:sp macro="" textlink="">
      <xdr:nvSpPr>
        <xdr:cNvPr id="392" name="フローチャート: 判断 391"/>
        <xdr:cNvSpPr/>
      </xdr:nvSpPr>
      <xdr:spPr>
        <a:xfrm>
          <a:off x="13462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138447</xdr:rowOff>
    </xdr:from>
    <xdr:ext cx="762000" cy="259045"/>
    <xdr:sp macro="" textlink="">
      <xdr:nvSpPr>
        <xdr:cNvPr id="393" name="テキスト ボックス 392"/>
        <xdr:cNvSpPr txBox="1"/>
      </xdr:nvSpPr>
      <xdr:spPr>
        <a:xfrm>
          <a:off x="13131800" y="699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153670</xdr:rowOff>
    </xdr:from>
    <xdr:to>
      <xdr:col>81</xdr:col>
      <xdr:colOff>95250</xdr:colOff>
      <xdr:row>39</xdr:row>
      <xdr:rowOff>83820</xdr:rowOff>
    </xdr:to>
    <xdr:sp macro="" textlink="">
      <xdr:nvSpPr>
        <xdr:cNvPr id="399" name="楕円 398"/>
        <xdr:cNvSpPr/>
      </xdr:nvSpPr>
      <xdr:spPr>
        <a:xfrm>
          <a:off x="169672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170197</xdr:rowOff>
    </xdr:from>
    <xdr:ext cx="762000" cy="259045"/>
    <xdr:sp macro="" textlink="">
      <xdr:nvSpPr>
        <xdr:cNvPr id="400" name="公債費負担の状況該当値テキスト"/>
        <xdr:cNvSpPr txBox="1"/>
      </xdr:nvSpPr>
      <xdr:spPr>
        <a:xfrm>
          <a:off x="17106900" y="651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153670</xdr:rowOff>
    </xdr:from>
    <xdr:to>
      <xdr:col>77</xdr:col>
      <xdr:colOff>95250</xdr:colOff>
      <xdr:row>39</xdr:row>
      <xdr:rowOff>83820</xdr:rowOff>
    </xdr:to>
    <xdr:sp macro="" textlink="">
      <xdr:nvSpPr>
        <xdr:cNvPr id="401" name="楕円 400"/>
        <xdr:cNvSpPr/>
      </xdr:nvSpPr>
      <xdr:spPr>
        <a:xfrm>
          <a:off x="16129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93997</xdr:rowOff>
    </xdr:from>
    <xdr:ext cx="736600" cy="259045"/>
    <xdr:sp macro="" textlink="">
      <xdr:nvSpPr>
        <xdr:cNvPr id="402" name="テキスト ボックス 401"/>
        <xdr:cNvSpPr txBox="1"/>
      </xdr:nvSpPr>
      <xdr:spPr>
        <a:xfrm>
          <a:off x="15798800" y="643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18415</xdr:rowOff>
    </xdr:from>
    <xdr:to>
      <xdr:col>73</xdr:col>
      <xdr:colOff>44450</xdr:colOff>
      <xdr:row>39</xdr:row>
      <xdr:rowOff>120015</xdr:rowOff>
    </xdr:to>
    <xdr:sp macro="" textlink="">
      <xdr:nvSpPr>
        <xdr:cNvPr id="403" name="楕円 402"/>
        <xdr:cNvSpPr/>
      </xdr:nvSpPr>
      <xdr:spPr>
        <a:xfrm>
          <a:off x="15240000" y="670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130192</xdr:rowOff>
    </xdr:from>
    <xdr:ext cx="762000" cy="259045"/>
    <xdr:sp macro="" textlink="">
      <xdr:nvSpPr>
        <xdr:cNvPr id="404" name="テキスト ボックス 403"/>
        <xdr:cNvSpPr txBox="1"/>
      </xdr:nvSpPr>
      <xdr:spPr>
        <a:xfrm>
          <a:off x="14909800" y="6473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78740</xdr:rowOff>
    </xdr:from>
    <xdr:to>
      <xdr:col>68</xdr:col>
      <xdr:colOff>203200</xdr:colOff>
      <xdr:row>40</xdr:row>
      <xdr:rowOff>8890</xdr:rowOff>
    </xdr:to>
    <xdr:sp macro="" textlink="">
      <xdr:nvSpPr>
        <xdr:cNvPr id="405" name="楕円 404"/>
        <xdr:cNvSpPr/>
      </xdr:nvSpPr>
      <xdr:spPr>
        <a:xfrm>
          <a:off x="14351000" y="676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19067</xdr:rowOff>
    </xdr:from>
    <xdr:ext cx="762000" cy="259045"/>
    <xdr:sp macro="" textlink="">
      <xdr:nvSpPr>
        <xdr:cNvPr id="406" name="テキスト ボックス 405"/>
        <xdr:cNvSpPr txBox="1"/>
      </xdr:nvSpPr>
      <xdr:spPr>
        <a:xfrm>
          <a:off x="14020800" y="653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139065</xdr:rowOff>
    </xdr:from>
    <xdr:to>
      <xdr:col>64</xdr:col>
      <xdr:colOff>152400</xdr:colOff>
      <xdr:row>40</xdr:row>
      <xdr:rowOff>69215</xdr:rowOff>
    </xdr:to>
    <xdr:sp macro="" textlink="">
      <xdr:nvSpPr>
        <xdr:cNvPr id="407" name="楕円 406"/>
        <xdr:cNvSpPr/>
      </xdr:nvSpPr>
      <xdr:spPr>
        <a:xfrm>
          <a:off x="13462000" y="6825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79392</xdr:rowOff>
    </xdr:from>
    <xdr:ext cx="762000" cy="259045"/>
    <xdr:sp macro="" textlink="">
      <xdr:nvSpPr>
        <xdr:cNvPr id="408" name="テキスト ボックス 407"/>
        <xdr:cNvSpPr txBox="1"/>
      </xdr:nvSpPr>
      <xdr:spPr>
        <a:xfrm>
          <a:off x="13131800" y="65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当市の将来負担比率は５</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８．９</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％で、類似団体の平均（３</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％）や県内市町の平均（</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６．２</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％）をともに上回っている。</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合併特例事業債や緊急防災・減災事業債などの借り入れによる市債残高の増加に加え、平成２９年度は</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市庁舎などの大型施設整備の財源として</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庁舎整備基金を取り崩したことにより充当可能基金残高が減少したため、</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前年度と比較して４．</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４</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％増加した。地方債への過度な依存</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を</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避けなければならないことから、今後はより一層、緊急度や住民ニーズを的確に捉えた事業の集中と選択を徹底し、交付税措置のある市債の計画的な活用を図りながら、適正な財政運営に努めていく。</a:t>
          </a:r>
          <a:endParaRPr lang="ja-JP" altLang="ja-JP" sz="1400" b="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37" name="直線コネクタ 436"/>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38" name="将来負担の状況最小値テキスト"/>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39" name="直線コネクタ 438"/>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65828</xdr:rowOff>
    </xdr:from>
    <xdr:to>
      <xdr:col>81</xdr:col>
      <xdr:colOff>44450</xdr:colOff>
      <xdr:row>16</xdr:row>
      <xdr:rowOff>101219</xdr:rowOff>
    </xdr:to>
    <xdr:cxnSp macro="">
      <xdr:nvCxnSpPr>
        <xdr:cNvPr id="442" name="直線コネクタ 441"/>
        <xdr:cNvCxnSpPr/>
      </xdr:nvCxnSpPr>
      <xdr:spPr>
        <a:xfrm>
          <a:off x="16179800" y="2809028"/>
          <a:ext cx="838200" cy="35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21226</xdr:rowOff>
    </xdr:from>
    <xdr:ext cx="762000" cy="259045"/>
    <xdr:sp macro="" textlink="">
      <xdr:nvSpPr>
        <xdr:cNvPr id="443" name="将来負担の状況平均値テキスト"/>
        <xdr:cNvSpPr txBox="1"/>
      </xdr:nvSpPr>
      <xdr:spPr>
        <a:xfrm>
          <a:off x="17106900" y="2421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4699</xdr:rowOff>
    </xdr:from>
    <xdr:to>
      <xdr:col>81</xdr:col>
      <xdr:colOff>95250</xdr:colOff>
      <xdr:row>15</xdr:row>
      <xdr:rowOff>106299</xdr:rowOff>
    </xdr:to>
    <xdr:sp macro="" textlink="">
      <xdr:nvSpPr>
        <xdr:cNvPr id="444" name="フローチャート: 判断 443"/>
        <xdr:cNvSpPr/>
      </xdr:nvSpPr>
      <xdr:spPr>
        <a:xfrm>
          <a:off x="16967200" y="257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33655</xdr:rowOff>
    </xdr:from>
    <xdr:to>
      <xdr:col>77</xdr:col>
      <xdr:colOff>44450</xdr:colOff>
      <xdr:row>16</xdr:row>
      <xdr:rowOff>65828</xdr:rowOff>
    </xdr:to>
    <xdr:cxnSp macro="">
      <xdr:nvCxnSpPr>
        <xdr:cNvPr id="445" name="直線コネクタ 444"/>
        <xdr:cNvCxnSpPr/>
      </xdr:nvCxnSpPr>
      <xdr:spPr>
        <a:xfrm>
          <a:off x="15290800" y="2776855"/>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32046</xdr:rowOff>
    </xdr:from>
    <xdr:to>
      <xdr:col>77</xdr:col>
      <xdr:colOff>95250</xdr:colOff>
      <xdr:row>15</xdr:row>
      <xdr:rowOff>133646</xdr:rowOff>
    </xdr:to>
    <xdr:sp macro="" textlink="">
      <xdr:nvSpPr>
        <xdr:cNvPr id="446" name="フローチャート: 判断 445"/>
        <xdr:cNvSpPr/>
      </xdr:nvSpPr>
      <xdr:spPr>
        <a:xfrm>
          <a:off x="16129000" y="260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143823</xdr:rowOff>
    </xdr:from>
    <xdr:ext cx="736600" cy="259045"/>
    <xdr:sp macro="" textlink="">
      <xdr:nvSpPr>
        <xdr:cNvPr id="447" name="テキスト ボックス 446"/>
        <xdr:cNvSpPr txBox="1"/>
      </xdr:nvSpPr>
      <xdr:spPr>
        <a:xfrm>
          <a:off x="15798800" y="2372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33655</xdr:rowOff>
    </xdr:from>
    <xdr:to>
      <xdr:col>72</xdr:col>
      <xdr:colOff>203200</xdr:colOff>
      <xdr:row>16</xdr:row>
      <xdr:rowOff>74676</xdr:rowOff>
    </xdr:to>
    <xdr:cxnSp macro="">
      <xdr:nvCxnSpPr>
        <xdr:cNvPr id="448" name="直線コネクタ 447"/>
        <xdr:cNvCxnSpPr/>
      </xdr:nvCxnSpPr>
      <xdr:spPr>
        <a:xfrm flipV="1">
          <a:off x="14401800" y="2776855"/>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48133</xdr:rowOff>
    </xdr:from>
    <xdr:to>
      <xdr:col>73</xdr:col>
      <xdr:colOff>44450</xdr:colOff>
      <xdr:row>15</xdr:row>
      <xdr:rowOff>149733</xdr:rowOff>
    </xdr:to>
    <xdr:sp macro="" textlink="">
      <xdr:nvSpPr>
        <xdr:cNvPr id="449" name="フローチャート: 判断 448"/>
        <xdr:cNvSpPr/>
      </xdr:nvSpPr>
      <xdr:spPr>
        <a:xfrm>
          <a:off x="15240000" y="2619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159910</xdr:rowOff>
    </xdr:from>
    <xdr:ext cx="762000" cy="259045"/>
    <xdr:sp macro="" textlink="">
      <xdr:nvSpPr>
        <xdr:cNvPr id="450" name="テキスト ボックス 449"/>
        <xdr:cNvSpPr txBox="1"/>
      </xdr:nvSpPr>
      <xdr:spPr>
        <a:xfrm>
          <a:off x="14909800" y="2388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56981</xdr:rowOff>
    </xdr:from>
    <xdr:to>
      <xdr:col>68</xdr:col>
      <xdr:colOff>152400</xdr:colOff>
      <xdr:row>16</xdr:row>
      <xdr:rowOff>74676</xdr:rowOff>
    </xdr:to>
    <xdr:cxnSp macro="">
      <xdr:nvCxnSpPr>
        <xdr:cNvPr id="451" name="直線コネクタ 450"/>
        <xdr:cNvCxnSpPr/>
      </xdr:nvCxnSpPr>
      <xdr:spPr>
        <a:xfrm>
          <a:off x="13512800" y="2800181"/>
          <a:ext cx="8890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117306</xdr:rowOff>
    </xdr:from>
    <xdr:to>
      <xdr:col>68</xdr:col>
      <xdr:colOff>203200</xdr:colOff>
      <xdr:row>16</xdr:row>
      <xdr:rowOff>47456</xdr:rowOff>
    </xdr:to>
    <xdr:sp macro="" textlink="">
      <xdr:nvSpPr>
        <xdr:cNvPr id="452" name="フローチャート: 判断 451"/>
        <xdr:cNvSpPr/>
      </xdr:nvSpPr>
      <xdr:spPr>
        <a:xfrm>
          <a:off x="14351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57633</xdr:rowOff>
    </xdr:from>
    <xdr:ext cx="762000" cy="259045"/>
    <xdr:sp macro="" textlink="">
      <xdr:nvSpPr>
        <xdr:cNvPr id="453" name="テキスト ボックス 452"/>
        <xdr:cNvSpPr txBox="1"/>
      </xdr:nvSpPr>
      <xdr:spPr>
        <a:xfrm>
          <a:off x="14020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152696</xdr:rowOff>
    </xdr:from>
    <xdr:to>
      <xdr:col>64</xdr:col>
      <xdr:colOff>152400</xdr:colOff>
      <xdr:row>16</xdr:row>
      <xdr:rowOff>82846</xdr:rowOff>
    </xdr:to>
    <xdr:sp macro="" textlink="">
      <xdr:nvSpPr>
        <xdr:cNvPr id="454" name="フローチャート: 判断 453"/>
        <xdr:cNvSpPr/>
      </xdr:nvSpPr>
      <xdr:spPr>
        <a:xfrm>
          <a:off x="13462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93023</xdr:rowOff>
    </xdr:from>
    <xdr:ext cx="762000" cy="259045"/>
    <xdr:sp macro="" textlink="">
      <xdr:nvSpPr>
        <xdr:cNvPr id="455" name="テキスト ボックス 454"/>
        <xdr:cNvSpPr txBox="1"/>
      </xdr:nvSpPr>
      <xdr:spPr>
        <a:xfrm>
          <a:off x="13131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50419</xdr:rowOff>
    </xdr:from>
    <xdr:to>
      <xdr:col>81</xdr:col>
      <xdr:colOff>95250</xdr:colOff>
      <xdr:row>16</xdr:row>
      <xdr:rowOff>152019</xdr:rowOff>
    </xdr:to>
    <xdr:sp macro="" textlink="">
      <xdr:nvSpPr>
        <xdr:cNvPr id="461" name="楕円 460"/>
        <xdr:cNvSpPr/>
      </xdr:nvSpPr>
      <xdr:spPr>
        <a:xfrm>
          <a:off x="16967200" y="279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22496</xdr:rowOff>
    </xdr:from>
    <xdr:ext cx="762000" cy="259045"/>
    <xdr:sp macro="" textlink="">
      <xdr:nvSpPr>
        <xdr:cNvPr id="462" name="将来負担の状況該当値テキスト"/>
        <xdr:cNvSpPr txBox="1"/>
      </xdr:nvSpPr>
      <xdr:spPr>
        <a:xfrm>
          <a:off x="17106900" y="276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15028</xdr:rowOff>
    </xdr:from>
    <xdr:to>
      <xdr:col>77</xdr:col>
      <xdr:colOff>95250</xdr:colOff>
      <xdr:row>16</xdr:row>
      <xdr:rowOff>116628</xdr:rowOff>
    </xdr:to>
    <xdr:sp macro="" textlink="">
      <xdr:nvSpPr>
        <xdr:cNvPr id="463" name="楕円 462"/>
        <xdr:cNvSpPr/>
      </xdr:nvSpPr>
      <xdr:spPr>
        <a:xfrm>
          <a:off x="16129000" y="275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101405</xdr:rowOff>
    </xdr:from>
    <xdr:ext cx="736600" cy="259045"/>
    <xdr:sp macro="" textlink="">
      <xdr:nvSpPr>
        <xdr:cNvPr id="464" name="テキスト ボックス 463"/>
        <xdr:cNvSpPr txBox="1"/>
      </xdr:nvSpPr>
      <xdr:spPr>
        <a:xfrm>
          <a:off x="15798800" y="2844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154305</xdr:rowOff>
    </xdr:from>
    <xdr:to>
      <xdr:col>73</xdr:col>
      <xdr:colOff>44450</xdr:colOff>
      <xdr:row>16</xdr:row>
      <xdr:rowOff>84455</xdr:rowOff>
    </xdr:to>
    <xdr:sp macro="" textlink="">
      <xdr:nvSpPr>
        <xdr:cNvPr id="465" name="楕円 464"/>
        <xdr:cNvSpPr/>
      </xdr:nvSpPr>
      <xdr:spPr>
        <a:xfrm>
          <a:off x="15240000" y="272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69232</xdr:rowOff>
    </xdr:from>
    <xdr:ext cx="762000" cy="259045"/>
    <xdr:sp macro="" textlink="">
      <xdr:nvSpPr>
        <xdr:cNvPr id="466" name="テキスト ボックス 465"/>
        <xdr:cNvSpPr txBox="1"/>
      </xdr:nvSpPr>
      <xdr:spPr>
        <a:xfrm>
          <a:off x="14909800" y="281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23876</xdr:rowOff>
    </xdr:from>
    <xdr:to>
      <xdr:col>68</xdr:col>
      <xdr:colOff>203200</xdr:colOff>
      <xdr:row>16</xdr:row>
      <xdr:rowOff>125476</xdr:rowOff>
    </xdr:to>
    <xdr:sp macro="" textlink="">
      <xdr:nvSpPr>
        <xdr:cNvPr id="467" name="楕円 466"/>
        <xdr:cNvSpPr/>
      </xdr:nvSpPr>
      <xdr:spPr>
        <a:xfrm>
          <a:off x="14351000" y="276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110253</xdr:rowOff>
    </xdr:from>
    <xdr:ext cx="762000" cy="259045"/>
    <xdr:sp macro="" textlink="">
      <xdr:nvSpPr>
        <xdr:cNvPr id="468" name="テキスト ボックス 467"/>
        <xdr:cNvSpPr txBox="1"/>
      </xdr:nvSpPr>
      <xdr:spPr>
        <a:xfrm>
          <a:off x="14020800" y="285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6181</xdr:rowOff>
    </xdr:from>
    <xdr:to>
      <xdr:col>64</xdr:col>
      <xdr:colOff>152400</xdr:colOff>
      <xdr:row>16</xdr:row>
      <xdr:rowOff>107781</xdr:rowOff>
    </xdr:to>
    <xdr:sp macro="" textlink="">
      <xdr:nvSpPr>
        <xdr:cNvPr id="469" name="楕円 468"/>
        <xdr:cNvSpPr/>
      </xdr:nvSpPr>
      <xdr:spPr>
        <a:xfrm>
          <a:off x="13462000" y="2749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92558</xdr:rowOff>
    </xdr:from>
    <xdr:ext cx="762000" cy="259045"/>
    <xdr:sp macro="" textlink="">
      <xdr:nvSpPr>
        <xdr:cNvPr id="470" name="テキスト ボックス 469"/>
        <xdr:cNvSpPr txBox="1"/>
      </xdr:nvSpPr>
      <xdr:spPr>
        <a:xfrm>
          <a:off x="13131800" y="2835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83,761
82,951
1,449.83
46,486,216
44,856,632
1,527,599
24,506,596
58,417,383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広範囲な市域の行政サービスを維持していくため、地域の行政拠点施設を設置し、さらに消防防災体制も分散型としていることから、類似団体に比べ職員数が多くなっている。しかし、当市の著しい人口減少や厳しい財政状況に鑑みれば、効率的で効果的な行政経営に取り組まなければならない状況にあり、そのため、平成３０年４月時点で、平成１８年４月に比べ３０５人（普通会計）の職員を削減した。今後も、行政サービスの維持向上に努めながら、職員定員適正化計画に基づき、退職者補充率の抑制などにより、職員数の削減を行うとともに、効率的な行政組織体制や事務合理化による時間外勤務の抑制により、人件費の削減に努めていく。</a:t>
          </a:r>
          <a:endParaRPr lang="ja-JP" altLang="ja-JP" sz="1400" b="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168910</xdr:rowOff>
    </xdr:from>
    <xdr:to>
      <xdr:col>24</xdr:col>
      <xdr:colOff>25400</xdr:colOff>
      <xdr:row>42</xdr:row>
      <xdr:rowOff>66040</xdr:rowOff>
    </xdr:to>
    <xdr:cxnSp macro="">
      <xdr:nvCxnSpPr>
        <xdr:cNvPr id="61" name="直線コネクタ 60"/>
        <xdr:cNvCxnSpPr/>
      </xdr:nvCxnSpPr>
      <xdr:spPr>
        <a:xfrm flipV="1">
          <a:off x="4826000" y="582676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83837</xdr:rowOff>
    </xdr:from>
    <xdr:ext cx="762000" cy="259045"/>
    <xdr:sp macro="" textlink="">
      <xdr:nvSpPr>
        <xdr:cNvPr id="64" name="人件費最大値テキスト"/>
        <xdr:cNvSpPr txBox="1"/>
      </xdr:nvSpPr>
      <xdr:spPr>
        <a:xfrm>
          <a:off x="4914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168910</xdr:rowOff>
    </xdr:from>
    <xdr:to>
      <xdr:col>24</xdr:col>
      <xdr:colOff>114300</xdr:colOff>
      <xdr:row>33</xdr:row>
      <xdr:rowOff>168910</xdr:rowOff>
    </xdr:to>
    <xdr:cxnSp macro="">
      <xdr:nvCxnSpPr>
        <xdr:cNvPr id="65" name="直線コネクタ 64"/>
        <xdr:cNvCxnSpPr/>
      </xdr:nvCxnSpPr>
      <xdr:spPr>
        <a:xfrm>
          <a:off x="4737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39370</xdr:rowOff>
    </xdr:from>
    <xdr:to>
      <xdr:col>24</xdr:col>
      <xdr:colOff>25400</xdr:colOff>
      <xdr:row>39</xdr:row>
      <xdr:rowOff>107950</xdr:rowOff>
    </xdr:to>
    <xdr:cxnSp macro="">
      <xdr:nvCxnSpPr>
        <xdr:cNvPr id="66" name="直線コネクタ 65"/>
        <xdr:cNvCxnSpPr/>
      </xdr:nvCxnSpPr>
      <xdr:spPr>
        <a:xfrm flipV="1">
          <a:off x="3987800" y="67259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85090</xdr:rowOff>
    </xdr:from>
    <xdr:to>
      <xdr:col>19</xdr:col>
      <xdr:colOff>187325</xdr:colOff>
      <xdr:row>39</xdr:row>
      <xdr:rowOff>107950</xdr:rowOff>
    </xdr:to>
    <xdr:cxnSp macro="">
      <xdr:nvCxnSpPr>
        <xdr:cNvPr id="69" name="直線コネクタ 68"/>
        <xdr:cNvCxnSpPr/>
      </xdr:nvCxnSpPr>
      <xdr:spPr>
        <a:xfrm>
          <a:off x="3098800" y="67716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129540</xdr:rowOff>
    </xdr:from>
    <xdr:to>
      <xdr:col>20</xdr:col>
      <xdr:colOff>38100</xdr:colOff>
      <xdr:row>37</xdr:row>
      <xdr:rowOff>59690</xdr:rowOff>
    </xdr:to>
    <xdr:sp macro="" textlink="">
      <xdr:nvSpPr>
        <xdr:cNvPr id="70" name="フローチャート: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69867</xdr:rowOff>
    </xdr:from>
    <xdr:ext cx="736600" cy="259045"/>
    <xdr:sp macro="" textlink="">
      <xdr:nvSpPr>
        <xdr:cNvPr id="71" name="テキスト ボックス 70"/>
        <xdr:cNvSpPr txBox="1"/>
      </xdr:nvSpPr>
      <xdr:spPr>
        <a:xfrm>
          <a:off x="3606800" y="6070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85090</xdr:rowOff>
    </xdr:from>
    <xdr:to>
      <xdr:col>15</xdr:col>
      <xdr:colOff>98425</xdr:colOff>
      <xdr:row>40</xdr:row>
      <xdr:rowOff>27940</xdr:rowOff>
    </xdr:to>
    <xdr:cxnSp macro="">
      <xdr:nvCxnSpPr>
        <xdr:cNvPr id="72" name="直線コネクタ 71"/>
        <xdr:cNvCxnSpPr/>
      </xdr:nvCxnSpPr>
      <xdr:spPr>
        <a:xfrm flipV="1">
          <a:off x="2209800" y="67716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20320</xdr:rowOff>
    </xdr:from>
    <xdr:to>
      <xdr:col>11</xdr:col>
      <xdr:colOff>9525</xdr:colOff>
      <xdr:row>40</xdr:row>
      <xdr:rowOff>27940</xdr:rowOff>
    </xdr:to>
    <xdr:cxnSp macro="">
      <xdr:nvCxnSpPr>
        <xdr:cNvPr id="75" name="直線コネクタ 74"/>
        <xdr:cNvCxnSpPr/>
      </xdr:nvCxnSpPr>
      <xdr:spPr>
        <a:xfrm>
          <a:off x="1320800" y="6878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129540</xdr:rowOff>
    </xdr:from>
    <xdr:to>
      <xdr:col>11</xdr:col>
      <xdr:colOff>60325</xdr:colOff>
      <xdr:row>37</xdr:row>
      <xdr:rowOff>59690</xdr:rowOff>
    </xdr:to>
    <xdr:sp macro="" textlink="">
      <xdr:nvSpPr>
        <xdr:cNvPr id="76" name="フローチャート: 判断 75"/>
        <xdr:cNvSpPr/>
      </xdr:nvSpPr>
      <xdr:spPr>
        <a:xfrm>
          <a:off x="2159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69867</xdr:rowOff>
    </xdr:from>
    <xdr:ext cx="762000" cy="259045"/>
    <xdr:sp macro="" textlink="">
      <xdr:nvSpPr>
        <xdr:cNvPr id="77" name="テキスト ボックス 76"/>
        <xdr:cNvSpPr txBox="1"/>
      </xdr:nvSpPr>
      <xdr:spPr>
        <a:xfrm>
          <a:off x="1828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121920</xdr:rowOff>
    </xdr:from>
    <xdr:to>
      <xdr:col>6</xdr:col>
      <xdr:colOff>171450</xdr:colOff>
      <xdr:row>37</xdr:row>
      <xdr:rowOff>52070</xdr:rowOff>
    </xdr:to>
    <xdr:sp macro="" textlink="">
      <xdr:nvSpPr>
        <xdr:cNvPr id="78" name="フローチャート: 判断 77"/>
        <xdr:cNvSpPr/>
      </xdr:nvSpPr>
      <xdr:spPr>
        <a:xfrm>
          <a:off x="1270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62247</xdr:rowOff>
    </xdr:from>
    <xdr:ext cx="762000" cy="259045"/>
    <xdr:sp macro="" textlink="">
      <xdr:nvSpPr>
        <xdr:cNvPr id="79" name="テキスト ボックス 78"/>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160020</xdr:rowOff>
    </xdr:from>
    <xdr:to>
      <xdr:col>24</xdr:col>
      <xdr:colOff>76200</xdr:colOff>
      <xdr:row>39</xdr:row>
      <xdr:rowOff>90170</xdr:rowOff>
    </xdr:to>
    <xdr:sp macro="" textlink="">
      <xdr:nvSpPr>
        <xdr:cNvPr id="85" name="楕円 84"/>
        <xdr:cNvSpPr/>
      </xdr:nvSpPr>
      <xdr:spPr>
        <a:xfrm>
          <a:off x="47752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132097</xdr:rowOff>
    </xdr:from>
    <xdr:ext cx="762000" cy="259045"/>
    <xdr:sp macro="" textlink="">
      <xdr:nvSpPr>
        <xdr:cNvPr id="86" name="人件費該当値テキスト"/>
        <xdr:cNvSpPr txBox="1"/>
      </xdr:nvSpPr>
      <xdr:spPr>
        <a:xfrm>
          <a:off x="4914900" y="664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57150</xdr:rowOff>
    </xdr:from>
    <xdr:to>
      <xdr:col>20</xdr:col>
      <xdr:colOff>38100</xdr:colOff>
      <xdr:row>39</xdr:row>
      <xdr:rowOff>158750</xdr:rowOff>
    </xdr:to>
    <xdr:sp macro="" textlink="">
      <xdr:nvSpPr>
        <xdr:cNvPr id="87" name="楕円 86"/>
        <xdr:cNvSpPr/>
      </xdr:nvSpPr>
      <xdr:spPr>
        <a:xfrm>
          <a:off x="3937000" y="674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143527</xdr:rowOff>
    </xdr:from>
    <xdr:ext cx="736600" cy="259045"/>
    <xdr:sp macro="" textlink="">
      <xdr:nvSpPr>
        <xdr:cNvPr id="88" name="テキスト ボックス 87"/>
        <xdr:cNvSpPr txBox="1"/>
      </xdr:nvSpPr>
      <xdr:spPr>
        <a:xfrm>
          <a:off x="3606800" y="683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34290</xdr:rowOff>
    </xdr:from>
    <xdr:to>
      <xdr:col>15</xdr:col>
      <xdr:colOff>149225</xdr:colOff>
      <xdr:row>39</xdr:row>
      <xdr:rowOff>135890</xdr:rowOff>
    </xdr:to>
    <xdr:sp macro="" textlink="">
      <xdr:nvSpPr>
        <xdr:cNvPr id="89" name="楕円 88"/>
        <xdr:cNvSpPr/>
      </xdr:nvSpPr>
      <xdr:spPr>
        <a:xfrm>
          <a:off x="3048000" y="672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120667</xdr:rowOff>
    </xdr:from>
    <xdr:ext cx="762000" cy="259045"/>
    <xdr:sp macro="" textlink="">
      <xdr:nvSpPr>
        <xdr:cNvPr id="90" name="テキスト ボックス 89"/>
        <xdr:cNvSpPr txBox="1"/>
      </xdr:nvSpPr>
      <xdr:spPr>
        <a:xfrm>
          <a:off x="27178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148590</xdr:rowOff>
    </xdr:from>
    <xdr:to>
      <xdr:col>11</xdr:col>
      <xdr:colOff>60325</xdr:colOff>
      <xdr:row>40</xdr:row>
      <xdr:rowOff>78740</xdr:rowOff>
    </xdr:to>
    <xdr:sp macro="" textlink="">
      <xdr:nvSpPr>
        <xdr:cNvPr id="91" name="楕円 90"/>
        <xdr:cNvSpPr/>
      </xdr:nvSpPr>
      <xdr:spPr>
        <a:xfrm>
          <a:off x="2159000" y="683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63517</xdr:rowOff>
    </xdr:from>
    <xdr:ext cx="762000" cy="259045"/>
    <xdr:sp macro="" textlink="">
      <xdr:nvSpPr>
        <xdr:cNvPr id="92" name="テキスト ボックス 91"/>
        <xdr:cNvSpPr txBox="1"/>
      </xdr:nvSpPr>
      <xdr:spPr>
        <a:xfrm>
          <a:off x="1828800" y="692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140970</xdr:rowOff>
    </xdr:from>
    <xdr:to>
      <xdr:col>6</xdr:col>
      <xdr:colOff>171450</xdr:colOff>
      <xdr:row>40</xdr:row>
      <xdr:rowOff>71120</xdr:rowOff>
    </xdr:to>
    <xdr:sp macro="" textlink="">
      <xdr:nvSpPr>
        <xdr:cNvPr id="93" name="楕円 92"/>
        <xdr:cNvSpPr/>
      </xdr:nvSpPr>
      <xdr:spPr>
        <a:xfrm>
          <a:off x="1270000" y="682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55897</xdr:rowOff>
    </xdr:from>
    <xdr:ext cx="762000" cy="259045"/>
    <xdr:sp macro="" textlink="">
      <xdr:nvSpPr>
        <xdr:cNvPr id="94" name="テキスト ボックス 93"/>
        <xdr:cNvSpPr txBox="1"/>
      </xdr:nvSpPr>
      <xdr:spPr>
        <a:xfrm>
          <a:off x="939800" y="691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市２町１村の広域合併により公共施設が点在し、類似施設も多い。また、世界的な観光地が存在することから、市営の観光施設を多く有し、その維持管理に要する費用が大きく、物件費に係る経常収支比率が高くなっている。さらに、類似団体と比較して職員数が多いため、職員定員適正化計画により職員数の削減を進める一方で、民間委託、指定管理者制度の導入を行っていることなどから、物件費は増加傾向にある。平成２</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年度においては、経常的な物件費</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がほぼ前年同程度であったことから</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相対的に０</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した。今後も抑制に努める必要がある。</a:t>
          </a:r>
          <a:endParaRPr lang="ja-JP" altLang="ja-JP" sz="1400" b="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131572</xdr:rowOff>
    </xdr:from>
    <xdr:to>
      <xdr:col>82</xdr:col>
      <xdr:colOff>107950</xdr:colOff>
      <xdr:row>21</xdr:row>
      <xdr:rowOff>69850</xdr:rowOff>
    </xdr:to>
    <xdr:cxnSp macro="">
      <xdr:nvCxnSpPr>
        <xdr:cNvPr id="120" name="直線コネクタ 119"/>
        <xdr:cNvCxnSpPr/>
      </xdr:nvCxnSpPr>
      <xdr:spPr>
        <a:xfrm flipV="1">
          <a:off x="16510000" y="2188972"/>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46499</xdr:rowOff>
    </xdr:from>
    <xdr:ext cx="762000" cy="259045"/>
    <xdr:sp macro="" textlink="">
      <xdr:nvSpPr>
        <xdr:cNvPr id="123" name="物件費最大値テキスト"/>
        <xdr:cNvSpPr txBox="1"/>
      </xdr:nvSpPr>
      <xdr:spPr>
        <a:xfrm>
          <a:off x="16598900" y="193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131572</xdr:rowOff>
    </xdr:from>
    <xdr:to>
      <xdr:col>82</xdr:col>
      <xdr:colOff>196850</xdr:colOff>
      <xdr:row>12</xdr:row>
      <xdr:rowOff>131572</xdr:rowOff>
    </xdr:to>
    <xdr:cxnSp macro="">
      <xdr:nvCxnSpPr>
        <xdr:cNvPr id="124" name="直線コネクタ 123"/>
        <xdr:cNvCxnSpPr/>
      </xdr:nvCxnSpPr>
      <xdr:spPr>
        <a:xfrm>
          <a:off x="16421100" y="2188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46990</xdr:rowOff>
    </xdr:from>
    <xdr:to>
      <xdr:col>82</xdr:col>
      <xdr:colOff>107950</xdr:colOff>
      <xdr:row>19</xdr:row>
      <xdr:rowOff>56134</xdr:rowOff>
    </xdr:to>
    <xdr:cxnSp macro="">
      <xdr:nvCxnSpPr>
        <xdr:cNvPr id="125" name="直線コネクタ 124"/>
        <xdr:cNvCxnSpPr/>
      </xdr:nvCxnSpPr>
      <xdr:spPr>
        <a:xfrm flipV="1">
          <a:off x="15671800" y="330454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60723</xdr:rowOff>
    </xdr:from>
    <xdr:ext cx="762000" cy="259045"/>
    <xdr:sp macro="" textlink="">
      <xdr:nvSpPr>
        <xdr:cNvPr id="126" name="物件費平均値テキスト"/>
        <xdr:cNvSpPr txBox="1"/>
      </xdr:nvSpPr>
      <xdr:spPr>
        <a:xfrm>
          <a:off x="16598900" y="2632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44196</xdr:rowOff>
    </xdr:from>
    <xdr:to>
      <xdr:col>82</xdr:col>
      <xdr:colOff>158750</xdr:colOff>
      <xdr:row>16</xdr:row>
      <xdr:rowOff>145796</xdr:rowOff>
    </xdr:to>
    <xdr:sp macro="" textlink="">
      <xdr:nvSpPr>
        <xdr:cNvPr id="127" name="フローチャート: 判断 126"/>
        <xdr:cNvSpPr/>
      </xdr:nvSpPr>
      <xdr:spPr>
        <a:xfrm>
          <a:off x="164592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108712</xdr:rowOff>
    </xdr:from>
    <xdr:to>
      <xdr:col>78</xdr:col>
      <xdr:colOff>69850</xdr:colOff>
      <xdr:row>19</xdr:row>
      <xdr:rowOff>56134</xdr:rowOff>
    </xdr:to>
    <xdr:cxnSp macro="">
      <xdr:nvCxnSpPr>
        <xdr:cNvPr id="128" name="直線コネクタ 127"/>
        <xdr:cNvCxnSpPr/>
      </xdr:nvCxnSpPr>
      <xdr:spPr>
        <a:xfrm>
          <a:off x="14782800" y="319481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35052</xdr:rowOff>
    </xdr:from>
    <xdr:to>
      <xdr:col>78</xdr:col>
      <xdr:colOff>120650</xdr:colOff>
      <xdr:row>16</xdr:row>
      <xdr:rowOff>136652</xdr:rowOff>
    </xdr:to>
    <xdr:sp macro="" textlink="">
      <xdr:nvSpPr>
        <xdr:cNvPr id="129" name="フローチャート: 判断 128"/>
        <xdr:cNvSpPr/>
      </xdr:nvSpPr>
      <xdr:spPr>
        <a:xfrm>
          <a:off x="15621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146829</xdr:rowOff>
    </xdr:from>
    <xdr:ext cx="736600" cy="259045"/>
    <xdr:sp macro="" textlink="">
      <xdr:nvSpPr>
        <xdr:cNvPr id="130" name="テキスト ボックス 129"/>
        <xdr:cNvSpPr txBox="1"/>
      </xdr:nvSpPr>
      <xdr:spPr>
        <a:xfrm>
          <a:off x="15290800" y="2547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108712</xdr:rowOff>
    </xdr:from>
    <xdr:to>
      <xdr:col>73</xdr:col>
      <xdr:colOff>180975</xdr:colOff>
      <xdr:row>19</xdr:row>
      <xdr:rowOff>10414</xdr:rowOff>
    </xdr:to>
    <xdr:cxnSp macro="">
      <xdr:nvCxnSpPr>
        <xdr:cNvPr id="131" name="直線コネクタ 130"/>
        <xdr:cNvCxnSpPr/>
      </xdr:nvCxnSpPr>
      <xdr:spPr>
        <a:xfrm flipV="1">
          <a:off x="13893800" y="319481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169926</xdr:rowOff>
    </xdr:from>
    <xdr:to>
      <xdr:col>74</xdr:col>
      <xdr:colOff>31750</xdr:colOff>
      <xdr:row>16</xdr:row>
      <xdr:rowOff>100076</xdr:rowOff>
    </xdr:to>
    <xdr:sp macro="" textlink="">
      <xdr:nvSpPr>
        <xdr:cNvPr id="132" name="フローチャート: 判断 131"/>
        <xdr:cNvSpPr/>
      </xdr:nvSpPr>
      <xdr:spPr>
        <a:xfrm>
          <a:off x="14732000" y="274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110253</xdr:rowOff>
    </xdr:from>
    <xdr:ext cx="762000" cy="259045"/>
    <xdr:sp macro="" textlink="">
      <xdr:nvSpPr>
        <xdr:cNvPr id="133" name="テキスト ボックス 132"/>
        <xdr:cNvSpPr txBox="1"/>
      </xdr:nvSpPr>
      <xdr:spPr>
        <a:xfrm>
          <a:off x="14401800" y="2510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115570</xdr:rowOff>
    </xdr:from>
    <xdr:to>
      <xdr:col>69</xdr:col>
      <xdr:colOff>92075</xdr:colOff>
      <xdr:row>19</xdr:row>
      <xdr:rowOff>10414</xdr:rowOff>
    </xdr:to>
    <xdr:cxnSp macro="">
      <xdr:nvCxnSpPr>
        <xdr:cNvPr id="134" name="直線コネクタ 133"/>
        <xdr:cNvCxnSpPr/>
      </xdr:nvCxnSpPr>
      <xdr:spPr>
        <a:xfrm>
          <a:off x="13004800" y="3030220"/>
          <a:ext cx="8890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96774</xdr:rowOff>
    </xdr:from>
    <xdr:to>
      <xdr:col>69</xdr:col>
      <xdr:colOff>142875</xdr:colOff>
      <xdr:row>16</xdr:row>
      <xdr:rowOff>26924</xdr:rowOff>
    </xdr:to>
    <xdr:sp macro="" textlink="">
      <xdr:nvSpPr>
        <xdr:cNvPr id="135" name="フローチャート: 判断 134"/>
        <xdr:cNvSpPr/>
      </xdr:nvSpPr>
      <xdr:spPr>
        <a:xfrm>
          <a:off x="13843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37101</xdr:rowOff>
    </xdr:from>
    <xdr:ext cx="762000" cy="259045"/>
    <xdr:sp macro="" textlink="">
      <xdr:nvSpPr>
        <xdr:cNvPr id="136" name="テキスト ボックス 135"/>
        <xdr:cNvSpPr txBox="1"/>
      </xdr:nvSpPr>
      <xdr:spPr>
        <a:xfrm>
          <a:off x="13512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32766</xdr:rowOff>
    </xdr:from>
    <xdr:to>
      <xdr:col>65</xdr:col>
      <xdr:colOff>53975</xdr:colOff>
      <xdr:row>15</xdr:row>
      <xdr:rowOff>134366</xdr:rowOff>
    </xdr:to>
    <xdr:sp macro="" textlink="">
      <xdr:nvSpPr>
        <xdr:cNvPr id="137" name="フローチャート: 判断 136"/>
        <xdr:cNvSpPr/>
      </xdr:nvSpPr>
      <xdr:spPr>
        <a:xfrm>
          <a:off x="12954000" y="260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144543</xdr:rowOff>
    </xdr:from>
    <xdr:ext cx="762000" cy="259045"/>
    <xdr:sp macro="" textlink="">
      <xdr:nvSpPr>
        <xdr:cNvPr id="138" name="テキスト ボックス 137"/>
        <xdr:cNvSpPr txBox="1"/>
      </xdr:nvSpPr>
      <xdr:spPr>
        <a:xfrm>
          <a:off x="12623800" y="2373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167640</xdr:rowOff>
    </xdr:from>
    <xdr:to>
      <xdr:col>82</xdr:col>
      <xdr:colOff>158750</xdr:colOff>
      <xdr:row>19</xdr:row>
      <xdr:rowOff>97790</xdr:rowOff>
    </xdr:to>
    <xdr:sp macro="" textlink="">
      <xdr:nvSpPr>
        <xdr:cNvPr id="144" name="楕円 143"/>
        <xdr:cNvSpPr/>
      </xdr:nvSpPr>
      <xdr:spPr>
        <a:xfrm>
          <a:off x="16459200" y="325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139717</xdr:rowOff>
    </xdr:from>
    <xdr:ext cx="762000" cy="259045"/>
    <xdr:sp macro="" textlink="">
      <xdr:nvSpPr>
        <xdr:cNvPr id="145" name="物件費該当値テキスト"/>
        <xdr:cNvSpPr txBox="1"/>
      </xdr:nvSpPr>
      <xdr:spPr>
        <a:xfrm>
          <a:off x="165989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5334</xdr:rowOff>
    </xdr:from>
    <xdr:to>
      <xdr:col>78</xdr:col>
      <xdr:colOff>120650</xdr:colOff>
      <xdr:row>19</xdr:row>
      <xdr:rowOff>106934</xdr:rowOff>
    </xdr:to>
    <xdr:sp macro="" textlink="">
      <xdr:nvSpPr>
        <xdr:cNvPr id="146" name="楕円 145"/>
        <xdr:cNvSpPr/>
      </xdr:nvSpPr>
      <xdr:spPr>
        <a:xfrm>
          <a:off x="15621000" y="326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91711</xdr:rowOff>
    </xdr:from>
    <xdr:ext cx="736600" cy="259045"/>
    <xdr:sp macro="" textlink="">
      <xdr:nvSpPr>
        <xdr:cNvPr id="147" name="テキスト ボックス 146"/>
        <xdr:cNvSpPr txBox="1"/>
      </xdr:nvSpPr>
      <xdr:spPr>
        <a:xfrm>
          <a:off x="15290800" y="3349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57912</xdr:rowOff>
    </xdr:from>
    <xdr:to>
      <xdr:col>74</xdr:col>
      <xdr:colOff>31750</xdr:colOff>
      <xdr:row>18</xdr:row>
      <xdr:rowOff>159512</xdr:rowOff>
    </xdr:to>
    <xdr:sp macro="" textlink="">
      <xdr:nvSpPr>
        <xdr:cNvPr id="148" name="楕円 147"/>
        <xdr:cNvSpPr/>
      </xdr:nvSpPr>
      <xdr:spPr>
        <a:xfrm>
          <a:off x="14732000" y="314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144289</xdr:rowOff>
    </xdr:from>
    <xdr:ext cx="762000" cy="259045"/>
    <xdr:sp macro="" textlink="">
      <xdr:nvSpPr>
        <xdr:cNvPr id="149" name="テキスト ボックス 148"/>
        <xdr:cNvSpPr txBox="1"/>
      </xdr:nvSpPr>
      <xdr:spPr>
        <a:xfrm>
          <a:off x="14401800" y="3230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131064</xdr:rowOff>
    </xdr:from>
    <xdr:to>
      <xdr:col>69</xdr:col>
      <xdr:colOff>142875</xdr:colOff>
      <xdr:row>19</xdr:row>
      <xdr:rowOff>61214</xdr:rowOff>
    </xdr:to>
    <xdr:sp macro="" textlink="">
      <xdr:nvSpPr>
        <xdr:cNvPr id="150" name="楕円 149"/>
        <xdr:cNvSpPr/>
      </xdr:nvSpPr>
      <xdr:spPr>
        <a:xfrm>
          <a:off x="138430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45991</xdr:rowOff>
    </xdr:from>
    <xdr:ext cx="762000" cy="259045"/>
    <xdr:sp macro="" textlink="">
      <xdr:nvSpPr>
        <xdr:cNvPr id="151" name="テキスト ボックス 150"/>
        <xdr:cNvSpPr txBox="1"/>
      </xdr:nvSpPr>
      <xdr:spPr>
        <a:xfrm>
          <a:off x="13512800" y="330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64770</xdr:rowOff>
    </xdr:from>
    <xdr:to>
      <xdr:col>65</xdr:col>
      <xdr:colOff>53975</xdr:colOff>
      <xdr:row>17</xdr:row>
      <xdr:rowOff>166370</xdr:rowOff>
    </xdr:to>
    <xdr:sp macro="" textlink="">
      <xdr:nvSpPr>
        <xdr:cNvPr id="152" name="楕円 151"/>
        <xdr:cNvSpPr/>
      </xdr:nvSpPr>
      <xdr:spPr>
        <a:xfrm>
          <a:off x="12954000" y="297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151147</xdr:rowOff>
    </xdr:from>
    <xdr:ext cx="762000" cy="259045"/>
    <xdr:sp macro="" textlink="">
      <xdr:nvSpPr>
        <xdr:cNvPr id="153" name="テキスト ボックス 152"/>
        <xdr:cNvSpPr txBox="1"/>
      </xdr:nvSpPr>
      <xdr:spPr>
        <a:xfrm>
          <a:off x="12623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は、類似団体や県内市町と比較するとやや低い状況にあるものの、高齢化の進行や障がい者自立支援給付費の増、こども医療費の助成における県内医療機関を対象とした現物給付方式の高校３年生相当までの拡大など、市独自の社会保障施策の実施から増加傾向にある。そのため、今後、単独扶助費の見直しや資格審査などの適正化を図ることにより、上昇を抑制していく必要があ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58965</xdr:rowOff>
    </xdr:to>
    <xdr:cxnSp macro="">
      <xdr:nvCxnSpPr>
        <xdr:cNvPr id="183" name="直線コネクタ 182"/>
        <xdr:cNvCxnSpPr/>
      </xdr:nvCxnSpPr>
      <xdr:spPr>
        <a:xfrm flipV="1">
          <a:off x="4826000" y="9134928"/>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31042</xdr:rowOff>
    </xdr:from>
    <xdr:ext cx="762000" cy="259045"/>
    <xdr:sp macro="" textlink="">
      <xdr:nvSpPr>
        <xdr:cNvPr id="184" name="扶助費最小値テキスト"/>
        <xdr:cNvSpPr txBox="1"/>
      </xdr:nvSpPr>
      <xdr:spPr>
        <a:xfrm>
          <a:off x="4914900" y="10489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58965</xdr:rowOff>
    </xdr:from>
    <xdr:to>
      <xdr:col>24</xdr:col>
      <xdr:colOff>114300</xdr:colOff>
      <xdr:row>61</xdr:row>
      <xdr:rowOff>58965</xdr:rowOff>
    </xdr:to>
    <xdr:cxnSp macro="">
      <xdr:nvCxnSpPr>
        <xdr:cNvPr id="185" name="直線コネクタ 184"/>
        <xdr:cNvCxnSpPr/>
      </xdr:nvCxnSpPr>
      <xdr:spPr>
        <a:xfrm>
          <a:off x="4737100" y="10517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6"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7" name="直線コネクタ 186"/>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170543</xdr:rowOff>
    </xdr:from>
    <xdr:to>
      <xdr:col>24</xdr:col>
      <xdr:colOff>25400</xdr:colOff>
      <xdr:row>55</xdr:row>
      <xdr:rowOff>20865</xdr:rowOff>
    </xdr:to>
    <xdr:cxnSp macro="">
      <xdr:nvCxnSpPr>
        <xdr:cNvPr id="188" name="直線コネクタ 187"/>
        <xdr:cNvCxnSpPr/>
      </xdr:nvCxnSpPr>
      <xdr:spPr>
        <a:xfrm flipV="1">
          <a:off x="3987800" y="94288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53720</xdr:rowOff>
    </xdr:from>
    <xdr:ext cx="762000" cy="259045"/>
    <xdr:sp macro="" textlink="">
      <xdr:nvSpPr>
        <xdr:cNvPr id="189" name="扶助費平均値テキスト"/>
        <xdr:cNvSpPr txBox="1"/>
      </xdr:nvSpPr>
      <xdr:spPr>
        <a:xfrm>
          <a:off x="4914900" y="9654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81643</xdr:rowOff>
    </xdr:from>
    <xdr:to>
      <xdr:col>24</xdr:col>
      <xdr:colOff>76200</xdr:colOff>
      <xdr:row>57</xdr:row>
      <xdr:rowOff>11793</xdr:rowOff>
    </xdr:to>
    <xdr:sp macro="" textlink="">
      <xdr:nvSpPr>
        <xdr:cNvPr id="190" name="フローチャート: 判断 189"/>
        <xdr:cNvSpPr/>
      </xdr:nvSpPr>
      <xdr:spPr>
        <a:xfrm>
          <a:off x="47752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20865</xdr:rowOff>
    </xdr:to>
    <xdr:cxnSp macro="">
      <xdr:nvCxnSpPr>
        <xdr:cNvPr id="191" name="直線コネクタ 190"/>
        <xdr:cNvCxnSpPr/>
      </xdr:nvCxnSpPr>
      <xdr:spPr>
        <a:xfrm>
          <a:off x="3098800" y="93853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27215</xdr:rowOff>
    </xdr:from>
    <xdr:to>
      <xdr:col>20</xdr:col>
      <xdr:colOff>38100</xdr:colOff>
      <xdr:row>56</xdr:row>
      <xdr:rowOff>128815</xdr:rowOff>
    </xdr:to>
    <xdr:sp macro="" textlink="">
      <xdr:nvSpPr>
        <xdr:cNvPr id="192" name="フローチャート: 判断 191"/>
        <xdr:cNvSpPr/>
      </xdr:nvSpPr>
      <xdr:spPr>
        <a:xfrm>
          <a:off x="3937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193" name="テキスト ボックス 192"/>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127000</xdr:rowOff>
    </xdr:from>
    <xdr:to>
      <xdr:col>15</xdr:col>
      <xdr:colOff>98425</xdr:colOff>
      <xdr:row>54</xdr:row>
      <xdr:rowOff>127000</xdr:rowOff>
    </xdr:to>
    <xdr:cxnSp macro="">
      <xdr:nvCxnSpPr>
        <xdr:cNvPr id="194" name="直線コネクタ 193"/>
        <xdr:cNvCxnSpPr/>
      </xdr:nvCxnSpPr>
      <xdr:spPr>
        <a:xfrm>
          <a:off x="2209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5" name="フローチャート: 判断 194"/>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56442</xdr:rowOff>
    </xdr:from>
    <xdr:ext cx="762000" cy="259045"/>
    <xdr:sp macro="" textlink="">
      <xdr:nvSpPr>
        <xdr:cNvPr id="196" name="テキスト ボックス 195"/>
        <xdr:cNvSpPr txBox="1"/>
      </xdr:nvSpPr>
      <xdr:spPr>
        <a:xfrm>
          <a:off x="2717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105228</xdr:rowOff>
    </xdr:from>
    <xdr:to>
      <xdr:col>11</xdr:col>
      <xdr:colOff>9525</xdr:colOff>
      <xdr:row>54</xdr:row>
      <xdr:rowOff>127000</xdr:rowOff>
    </xdr:to>
    <xdr:cxnSp macro="">
      <xdr:nvCxnSpPr>
        <xdr:cNvPr id="197" name="直線コネクタ 196"/>
        <xdr:cNvCxnSpPr/>
      </xdr:nvCxnSpPr>
      <xdr:spPr>
        <a:xfrm>
          <a:off x="1320800" y="93635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163285</xdr:rowOff>
    </xdr:from>
    <xdr:to>
      <xdr:col>11</xdr:col>
      <xdr:colOff>60325</xdr:colOff>
      <xdr:row>55</xdr:row>
      <xdr:rowOff>93435</xdr:rowOff>
    </xdr:to>
    <xdr:sp macro="" textlink="">
      <xdr:nvSpPr>
        <xdr:cNvPr id="198" name="フローチャート: 判断 197"/>
        <xdr:cNvSpPr/>
      </xdr:nvSpPr>
      <xdr:spPr>
        <a:xfrm>
          <a:off x="2159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78212</xdr:rowOff>
    </xdr:from>
    <xdr:ext cx="762000" cy="259045"/>
    <xdr:sp macro="" textlink="">
      <xdr:nvSpPr>
        <xdr:cNvPr id="199" name="テキスト ボックス 198"/>
        <xdr:cNvSpPr txBox="1"/>
      </xdr:nvSpPr>
      <xdr:spPr>
        <a:xfrm>
          <a:off x="1828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119743</xdr:rowOff>
    </xdr:from>
    <xdr:to>
      <xdr:col>6</xdr:col>
      <xdr:colOff>171450</xdr:colOff>
      <xdr:row>55</xdr:row>
      <xdr:rowOff>49893</xdr:rowOff>
    </xdr:to>
    <xdr:sp macro="" textlink="">
      <xdr:nvSpPr>
        <xdr:cNvPr id="200" name="フローチャート: 判断 199"/>
        <xdr:cNvSpPr/>
      </xdr:nvSpPr>
      <xdr:spPr>
        <a:xfrm>
          <a:off x="1270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34670</xdr:rowOff>
    </xdr:from>
    <xdr:ext cx="762000" cy="259045"/>
    <xdr:sp macro="" textlink="">
      <xdr:nvSpPr>
        <xdr:cNvPr id="201" name="テキスト ボックス 200"/>
        <xdr:cNvSpPr txBox="1"/>
      </xdr:nvSpPr>
      <xdr:spPr>
        <a:xfrm>
          <a:off x="939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119743</xdr:rowOff>
    </xdr:from>
    <xdr:to>
      <xdr:col>24</xdr:col>
      <xdr:colOff>76200</xdr:colOff>
      <xdr:row>55</xdr:row>
      <xdr:rowOff>49893</xdr:rowOff>
    </xdr:to>
    <xdr:sp macro="" textlink="">
      <xdr:nvSpPr>
        <xdr:cNvPr id="207" name="楕円 206"/>
        <xdr:cNvSpPr/>
      </xdr:nvSpPr>
      <xdr:spPr>
        <a:xfrm>
          <a:off x="47752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136270</xdr:rowOff>
    </xdr:from>
    <xdr:ext cx="762000" cy="259045"/>
    <xdr:sp macro="" textlink="">
      <xdr:nvSpPr>
        <xdr:cNvPr id="208" name="扶助費該当値テキスト"/>
        <xdr:cNvSpPr txBox="1"/>
      </xdr:nvSpPr>
      <xdr:spPr>
        <a:xfrm>
          <a:off x="49149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141515</xdr:rowOff>
    </xdr:from>
    <xdr:to>
      <xdr:col>20</xdr:col>
      <xdr:colOff>38100</xdr:colOff>
      <xdr:row>55</xdr:row>
      <xdr:rowOff>71665</xdr:rowOff>
    </xdr:to>
    <xdr:sp macro="" textlink="">
      <xdr:nvSpPr>
        <xdr:cNvPr id="209" name="楕円 208"/>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210" name="テキスト ボックス 209"/>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11" name="楕円 210"/>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2" name="テキスト ボックス 211"/>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76200</xdr:rowOff>
    </xdr:from>
    <xdr:to>
      <xdr:col>11</xdr:col>
      <xdr:colOff>60325</xdr:colOff>
      <xdr:row>55</xdr:row>
      <xdr:rowOff>6350</xdr:rowOff>
    </xdr:to>
    <xdr:sp macro="" textlink="">
      <xdr:nvSpPr>
        <xdr:cNvPr id="213" name="楕円 212"/>
        <xdr:cNvSpPr/>
      </xdr:nvSpPr>
      <xdr:spPr>
        <a:xfrm>
          <a:off x="2159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16527</xdr:rowOff>
    </xdr:from>
    <xdr:ext cx="762000" cy="259045"/>
    <xdr:sp macro="" textlink="">
      <xdr:nvSpPr>
        <xdr:cNvPr id="214" name="テキスト ボックス 213"/>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54428</xdr:rowOff>
    </xdr:from>
    <xdr:to>
      <xdr:col>6</xdr:col>
      <xdr:colOff>171450</xdr:colOff>
      <xdr:row>54</xdr:row>
      <xdr:rowOff>156028</xdr:rowOff>
    </xdr:to>
    <xdr:sp macro="" textlink="">
      <xdr:nvSpPr>
        <xdr:cNvPr id="215" name="楕円 214"/>
        <xdr:cNvSpPr/>
      </xdr:nvSpPr>
      <xdr:spPr>
        <a:xfrm>
          <a:off x="1270000" y="9312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166205</xdr:rowOff>
    </xdr:from>
    <xdr:ext cx="762000" cy="259045"/>
    <xdr:sp macro="" textlink="">
      <xdr:nvSpPr>
        <xdr:cNvPr id="216" name="テキスト ボックス 215"/>
        <xdr:cNvSpPr txBox="1"/>
      </xdr:nvSpPr>
      <xdr:spPr>
        <a:xfrm>
          <a:off x="939800" y="908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維持補修費、投資及び出資金、貸付金、繰出金などに係るその他の経常収支比率は、類似団体や県内市町と比較して低くなっている。これは、主に投資及び出資金や貸付金などに係る比率が低いことが理由として挙げられる。平成２</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年度は１</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２</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％で、前年度より０．</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７</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％増加しているが、主な理由は、道路橋りょう等の維持補修費</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増加</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及び民間事業者が実施する認定こども園施設整備事業等に対する貸付金が増加</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したためである。今後は公共施設マネジメント計画により、施設保有量の適正化を推進し、維持補修費の平準化を図っていく。</a:t>
          </a:r>
          <a:endParaRPr lang="ja-JP" altLang="ja-JP" sz="1400" b="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115570</xdr:rowOff>
    </xdr:to>
    <xdr:cxnSp macro="">
      <xdr:nvCxnSpPr>
        <xdr:cNvPr id="244" name="直線コネクタ 243"/>
        <xdr:cNvCxnSpPr/>
      </xdr:nvCxnSpPr>
      <xdr:spPr>
        <a:xfrm flipV="1">
          <a:off x="16510000" y="93167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87647</xdr:rowOff>
    </xdr:from>
    <xdr:ext cx="762000" cy="259045"/>
    <xdr:sp macro="" textlink="">
      <xdr:nvSpPr>
        <xdr:cNvPr id="245" name="その他最小値テキスト"/>
        <xdr:cNvSpPr txBox="1"/>
      </xdr:nvSpPr>
      <xdr:spPr>
        <a:xfrm>
          <a:off x="16598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115570</xdr:rowOff>
    </xdr:from>
    <xdr:to>
      <xdr:col>82</xdr:col>
      <xdr:colOff>196850</xdr:colOff>
      <xdr:row>61</xdr:row>
      <xdr:rowOff>115570</xdr:rowOff>
    </xdr:to>
    <xdr:cxnSp macro="">
      <xdr:nvCxnSpPr>
        <xdr:cNvPr id="246" name="直線コネクタ 245"/>
        <xdr:cNvCxnSpPr/>
      </xdr:nvCxnSpPr>
      <xdr:spPr>
        <a:xfrm>
          <a:off x="16421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50800</xdr:rowOff>
    </xdr:from>
    <xdr:to>
      <xdr:col>82</xdr:col>
      <xdr:colOff>107950</xdr:colOff>
      <xdr:row>56</xdr:row>
      <xdr:rowOff>104140</xdr:rowOff>
    </xdr:to>
    <xdr:cxnSp macro="">
      <xdr:nvCxnSpPr>
        <xdr:cNvPr id="249" name="直線コネクタ 248"/>
        <xdr:cNvCxnSpPr/>
      </xdr:nvCxnSpPr>
      <xdr:spPr>
        <a:xfrm>
          <a:off x="15671800" y="96520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93997</xdr:rowOff>
    </xdr:from>
    <xdr:ext cx="762000" cy="259045"/>
    <xdr:sp macro="" textlink="">
      <xdr:nvSpPr>
        <xdr:cNvPr id="250" name="その他平均値テキスト"/>
        <xdr:cNvSpPr txBox="1"/>
      </xdr:nvSpPr>
      <xdr:spPr>
        <a:xfrm>
          <a:off x="16598900" y="9695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121920</xdr:rowOff>
    </xdr:from>
    <xdr:to>
      <xdr:col>82</xdr:col>
      <xdr:colOff>158750</xdr:colOff>
      <xdr:row>57</xdr:row>
      <xdr:rowOff>52070</xdr:rowOff>
    </xdr:to>
    <xdr:sp macro="" textlink="">
      <xdr:nvSpPr>
        <xdr:cNvPr id="251" name="フローチャート: 判断 250"/>
        <xdr:cNvSpPr/>
      </xdr:nvSpPr>
      <xdr:spPr>
        <a:xfrm>
          <a:off x="16459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35560</xdr:rowOff>
    </xdr:from>
    <xdr:to>
      <xdr:col>78</xdr:col>
      <xdr:colOff>69850</xdr:colOff>
      <xdr:row>56</xdr:row>
      <xdr:rowOff>50800</xdr:rowOff>
    </xdr:to>
    <xdr:cxnSp macro="">
      <xdr:nvCxnSpPr>
        <xdr:cNvPr id="252" name="直線コネクタ 251"/>
        <xdr:cNvCxnSpPr/>
      </xdr:nvCxnSpPr>
      <xdr:spPr>
        <a:xfrm>
          <a:off x="14782800" y="96367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121920</xdr:rowOff>
    </xdr:from>
    <xdr:to>
      <xdr:col>78</xdr:col>
      <xdr:colOff>120650</xdr:colOff>
      <xdr:row>57</xdr:row>
      <xdr:rowOff>52070</xdr:rowOff>
    </xdr:to>
    <xdr:sp macro="" textlink="">
      <xdr:nvSpPr>
        <xdr:cNvPr id="253" name="フローチャート: 判断 252"/>
        <xdr:cNvSpPr/>
      </xdr:nvSpPr>
      <xdr:spPr>
        <a:xfrm>
          <a:off x="15621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36847</xdr:rowOff>
    </xdr:from>
    <xdr:ext cx="736600" cy="259045"/>
    <xdr:sp macro="" textlink="">
      <xdr:nvSpPr>
        <xdr:cNvPr id="254" name="テキスト ボックス 253"/>
        <xdr:cNvSpPr txBox="1"/>
      </xdr:nvSpPr>
      <xdr:spPr>
        <a:xfrm>
          <a:off x="15290800" y="9809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20320</xdr:rowOff>
    </xdr:from>
    <xdr:to>
      <xdr:col>73</xdr:col>
      <xdr:colOff>180975</xdr:colOff>
      <xdr:row>56</xdr:row>
      <xdr:rowOff>35560</xdr:rowOff>
    </xdr:to>
    <xdr:cxnSp macro="">
      <xdr:nvCxnSpPr>
        <xdr:cNvPr id="255" name="直線コネクタ 254"/>
        <xdr:cNvCxnSpPr/>
      </xdr:nvCxnSpPr>
      <xdr:spPr>
        <a:xfrm>
          <a:off x="13893800" y="96215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56" name="フローチャート: 判断 255"/>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13987</xdr:rowOff>
    </xdr:from>
    <xdr:ext cx="762000" cy="259045"/>
    <xdr:sp macro="" textlink="">
      <xdr:nvSpPr>
        <xdr:cNvPr id="257" name="テキスト ボックス 256"/>
        <xdr:cNvSpPr txBox="1"/>
      </xdr:nvSpPr>
      <xdr:spPr>
        <a:xfrm>
          <a:off x="14401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161290</xdr:rowOff>
    </xdr:from>
    <xdr:to>
      <xdr:col>69</xdr:col>
      <xdr:colOff>92075</xdr:colOff>
      <xdr:row>56</xdr:row>
      <xdr:rowOff>20320</xdr:rowOff>
    </xdr:to>
    <xdr:cxnSp macro="">
      <xdr:nvCxnSpPr>
        <xdr:cNvPr id="258" name="直線コネクタ 257"/>
        <xdr:cNvCxnSpPr/>
      </xdr:nvCxnSpPr>
      <xdr:spPr>
        <a:xfrm>
          <a:off x="13004800" y="95910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129540</xdr:rowOff>
    </xdr:from>
    <xdr:to>
      <xdr:col>69</xdr:col>
      <xdr:colOff>142875</xdr:colOff>
      <xdr:row>57</xdr:row>
      <xdr:rowOff>59690</xdr:rowOff>
    </xdr:to>
    <xdr:sp macro="" textlink="">
      <xdr:nvSpPr>
        <xdr:cNvPr id="259" name="フローチャート: 判断 258"/>
        <xdr:cNvSpPr/>
      </xdr:nvSpPr>
      <xdr:spPr>
        <a:xfrm>
          <a:off x="13843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44467</xdr:rowOff>
    </xdr:from>
    <xdr:ext cx="762000" cy="259045"/>
    <xdr:sp macro="" textlink="">
      <xdr:nvSpPr>
        <xdr:cNvPr id="260" name="テキスト ボックス 259"/>
        <xdr:cNvSpPr txBox="1"/>
      </xdr:nvSpPr>
      <xdr:spPr>
        <a:xfrm>
          <a:off x="13512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114300</xdr:rowOff>
    </xdr:from>
    <xdr:to>
      <xdr:col>65</xdr:col>
      <xdr:colOff>53975</xdr:colOff>
      <xdr:row>57</xdr:row>
      <xdr:rowOff>44450</xdr:rowOff>
    </xdr:to>
    <xdr:sp macro="" textlink="">
      <xdr:nvSpPr>
        <xdr:cNvPr id="261" name="フローチャート: 判断 260"/>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29227</xdr:rowOff>
    </xdr:from>
    <xdr:ext cx="762000" cy="259045"/>
    <xdr:sp macro="" textlink="">
      <xdr:nvSpPr>
        <xdr:cNvPr id="262" name="テキスト ボックス 261"/>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68" name="楕円 267"/>
        <xdr:cNvSpPr/>
      </xdr:nvSpPr>
      <xdr:spPr>
        <a:xfrm>
          <a:off x="164592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69867</xdr:rowOff>
    </xdr:from>
    <xdr:ext cx="762000" cy="259045"/>
    <xdr:sp macro="" textlink="">
      <xdr:nvSpPr>
        <xdr:cNvPr id="269" name="その他該当値テキスト"/>
        <xdr:cNvSpPr txBox="1"/>
      </xdr:nvSpPr>
      <xdr:spPr>
        <a:xfrm>
          <a:off x="165989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0</xdr:rowOff>
    </xdr:from>
    <xdr:to>
      <xdr:col>78</xdr:col>
      <xdr:colOff>120650</xdr:colOff>
      <xdr:row>56</xdr:row>
      <xdr:rowOff>101600</xdr:rowOff>
    </xdr:to>
    <xdr:sp macro="" textlink="">
      <xdr:nvSpPr>
        <xdr:cNvPr id="270" name="楕円 269"/>
        <xdr:cNvSpPr/>
      </xdr:nvSpPr>
      <xdr:spPr>
        <a:xfrm>
          <a:off x="15621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111777</xdr:rowOff>
    </xdr:from>
    <xdr:ext cx="736600" cy="259045"/>
    <xdr:sp macro="" textlink="">
      <xdr:nvSpPr>
        <xdr:cNvPr id="271" name="テキスト ボックス 270"/>
        <xdr:cNvSpPr txBox="1"/>
      </xdr:nvSpPr>
      <xdr:spPr>
        <a:xfrm>
          <a:off x="15290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156210</xdr:rowOff>
    </xdr:from>
    <xdr:to>
      <xdr:col>74</xdr:col>
      <xdr:colOff>31750</xdr:colOff>
      <xdr:row>56</xdr:row>
      <xdr:rowOff>86360</xdr:rowOff>
    </xdr:to>
    <xdr:sp macro="" textlink="">
      <xdr:nvSpPr>
        <xdr:cNvPr id="272" name="楕円 271"/>
        <xdr:cNvSpPr/>
      </xdr:nvSpPr>
      <xdr:spPr>
        <a:xfrm>
          <a:off x="147320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96537</xdr:rowOff>
    </xdr:from>
    <xdr:ext cx="762000" cy="259045"/>
    <xdr:sp macro="" textlink="">
      <xdr:nvSpPr>
        <xdr:cNvPr id="273" name="テキスト ボックス 272"/>
        <xdr:cNvSpPr txBox="1"/>
      </xdr:nvSpPr>
      <xdr:spPr>
        <a:xfrm>
          <a:off x="14401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140970</xdr:rowOff>
    </xdr:from>
    <xdr:to>
      <xdr:col>69</xdr:col>
      <xdr:colOff>142875</xdr:colOff>
      <xdr:row>56</xdr:row>
      <xdr:rowOff>71120</xdr:rowOff>
    </xdr:to>
    <xdr:sp macro="" textlink="">
      <xdr:nvSpPr>
        <xdr:cNvPr id="274" name="楕円 273"/>
        <xdr:cNvSpPr/>
      </xdr:nvSpPr>
      <xdr:spPr>
        <a:xfrm>
          <a:off x="13843000" y="957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81297</xdr:rowOff>
    </xdr:from>
    <xdr:ext cx="762000" cy="259045"/>
    <xdr:sp macro="" textlink="">
      <xdr:nvSpPr>
        <xdr:cNvPr id="275" name="テキスト ボックス 274"/>
        <xdr:cNvSpPr txBox="1"/>
      </xdr:nvSpPr>
      <xdr:spPr>
        <a:xfrm>
          <a:off x="13512800" y="933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110490</xdr:rowOff>
    </xdr:from>
    <xdr:to>
      <xdr:col>65</xdr:col>
      <xdr:colOff>53975</xdr:colOff>
      <xdr:row>56</xdr:row>
      <xdr:rowOff>40640</xdr:rowOff>
    </xdr:to>
    <xdr:sp macro="" textlink="">
      <xdr:nvSpPr>
        <xdr:cNvPr id="276" name="楕円 275"/>
        <xdr:cNvSpPr/>
      </xdr:nvSpPr>
      <xdr:spPr>
        <a:xfrm>
          <a:off x="12954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50817</xdr:rowOff>
    </xdr:from>
    <xdr:ext cx="762000" cy="259045"/>
    <xdr:sp macro="" textlink="">
      <xdr:nvSpPr>
        <xdr:cNvPr id="277" name="テキスト ボックス 276"/>
        <xdr:cNvSpPr txBox="1"/>
      </xdr:nvSpPr>
      <xdr:spPr>
        <a:xfrm>
          <a:off x="12623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補助費等に係る経常収支比率は、類似団体や県内市町と比較して大幅に低くなっている。これは、広域合併により一部事務組合の事務を引き継いだため、一部事務組合への負担金（補助費等に区分される）が大幅に減少したことによるものである。なお、補助金については、平成１８年度に見直し基準を設け、整理合理化を行ったところであるが、近年増加傾向にあるため、財政健全化計画により、今後は住民サービスの低下を最小限に抑えながら、抜本的な補助基準の見直しを図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39</xdr:row>
      <xdr:rowOff>101854</xdr:rowOff>
    </xdr:to>
    <xdr:cxnSp macro="">
      <xdr:nvCxnSpPr>
        <xdr:cNvPr id="302" name="直線コネクタ 301"/>
        <xdr:cNvCxnSpPr/>
      </xdr:nvCxnSpPr>
      <xdr:spPr>
        <a:xfrm flipV="1">
          <a:off x="16510000" y="585114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303" name="補助費等最小値テキスト"/>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4" name="直線コネクタ 303"/>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140716</xdr:rowOff>
    </xdr:from>
    <xdr:to>
      <xdr:col>82</xdr:col>
      <xdr:colOff>107950</xdr:colOff>
      <xdr:row>34</xdr:row>
      <xdr:rowOff>145288</xdr:rowOff>
    </xdr:to>
    <xdr:cxnSp macro="">
      <xdr:nvCxnSpPr>
        <xdr:cNvPr id="307" name="直線コネクタ 306"/>
        <xdr:cNvCxnSpPr/>
      </xdr:nvCxnSpPr>
      <xdr:spPr>
        <a:xfrm flipV="1">
          <a:off x="15671800" y="59700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16273</xdr:rowOff>
    </xdr:from>
    <xdr:ext cx="762000" cy="259045"/>
    <xdr:sp macro="" textlink="">
      <xdr:nvSpPr>
        <xdr:cNvPr id="308" name="補助費等平均値テキスト"/>
        <xdr:cNvSpPr txBox="1"/>
      </xdr:nvSpPr>
      <xdr:spPr>
        <a:xfrm>
          <a:off x="16598900" y="6188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44196</xdr:rowOff>
    </xdr:from>
    <xdr:to>
      <xdr:col>82</xdr:col>
      <xdr:colOff>158750</xdr:colOff>
      <xdr:row>36</xdr:row>
      <xdr:rowOff>145796</xdr:rowOff>
    </xdr:to>
    <xdr:sp macro="" textlink="">
      <xdr:nvSpPr>
        <xdr:cNvPr id="309" name="フローチャート: 判断 308"/>
        <xdr:cNvSpPr/>
      </xdr:nvSpPr>
      <xdr:spPr>
        <a:xfrm>
          <a:off x="164592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136144</xdr:rowOff>
    </xdr:from>
    <xdr:to>
      <xdr:col>78</xdr:col>
      <xdr:colOff>69850</xdr:colOff>
      <xdr:row>34</xdr:row>
      <xdr:rowOff>145288</xdr:rowOff>
    </xdr:to>
    <xdr:cxnSp macro="">
      <xdr:nvCxnSpPr>
        <xdr:cNvPr id="310" name="直線コネクタ 309"/>
        <xdr:cNvCxnSpPr/>
      </xdr:nvCxnSpPr>
      <xdr:spPr>
        <a:xfrm>
          <a:off x="14782800" y="59654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39624</xdr:rowOff>
    </xdr:from>
    <xdr:to>
      <xdr:col>78</xdr:col>
      <xdr:colOff>120650</xdr:colOff>
      <xdr:row>36</xdr:row>
      <xdr:rowOff>141224</xdr:rowOff>
    </xdr:to>
    <xdr:sp macro="" textlink="">
      <xdr:nvSpPr>
        <xdr:cNvPr id="311" name="フローチャート: 判断 310"/>
        <xdr:cNvSpPr/>
      </xdr:nvSpPr>
      <xdr:spPr>
        <a:xfrm>
          <a:off x="15621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126001</xdr:rowOff>
    </xdr:from>
    <xdr:ext cx="736600" cy="259045"/>
    <xdr:sp macro="" textlink="">
      <xdr:nvSpPr>
        <xdr:cNvPr id="312" name="テキスト ボックス 311"/>
        <xdr:cNvSpPr txBox="1"/>
      </xdr:nvSpPr>
      <xdr:spPr>
        <a:xfrm>
          <a:off x="15290800" y="629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136144</xdr:rowOff>
    </xdr:from>
    <xdr:to>
      <xdr:col>73</xdr:col>
      <xdr:colOff>180975</xdr:colOff>
      <xdr:row>34</xdr:row>
      <xdr:rowOff>136144</xdr:rowOff>
    </xdr:to>
    <xdr:cxnSp macro="">
      <xdr:nvCxnSpPr>
        <xdr:cNvPr id="313" name="直線コネクタ 312"/>
        <xdr:cNvCxnSpPr/>
      </xdr:nvCxnSpPr>
      <xdr:spPr>
        <a:xfrm>
          <a:off x="13893800" y="59654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xdr:rowOff>
    </xdr:from>
    <xdr:to>
      <xdr:col>74</xdr:col>
      <xdr:colOff>31750</xdr:colOff>
      <xdr:row>36</xdr:row>
      <xdr:rowOff>104648</xdr:rowOff>
    </xdr:to>
    <xdr:sp macro="" textlink="">
      <xdr:nvSpPr>
        <xdr:cNvPr id="314" name="フローチャート: 判断 313"/>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89425</xdr:rowOff>
    </xdr:from>
    <xdr:ext cx="762000" cy="259045"/>
    <xdr:sp macro="" textlink="">
      <xdr:nvSpPr>
        <xdr:cNvPr id="315" name="テキスト ボックス 314"/>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117856</xdr:rowOff>
    </xdr:from>
    <xdr:to>
      <xdr:col>69</xdr:col>
      <xdr:colOff>92075</xdr:colOff>
      <xdr:row>34</xdr:row>
      <xdr:rowOff>136144</xdr:rowOff>
    </xdr:to>
    <xdr:cxnSp macro="">
      <xdr:nvCxnSpPr>
        <xdr:cNvPr id="316" name="直線コネクタ 315"/>
        <xdr:cNvCxnSpPr/>
      </xdr:nvCxnSpPr>
      <xdr:spPr>
        <a:xfrm>
          <a:off x="13004800" y="59471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147066</xdr:rowOff>
    </xdr:from>
    <xdr:to>
      <xdr:col>69</xdr:col>
      <xdr:colOff>142875</xdr:colOff>
      <xdr:row>36</xdr:row>
      <xdr:rowOff>77216</xdr:rowOff>
    </xdr:to>
    <xdr:sp macro="" textlink="">
      <xdr:nvSpPr>
        <xdr:cNvPr id="317" name="フローチャート: 判断 316"/>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61993</xdr:rowOff>
    </xdr:from>
    <xdr:ext cx="762000" cy="259045"/>
    <xdr:sp macro="" textlink="">
      <xdr:nvSpPr>
        <xdr:cNvPr id="318" name="テキスト ボックス 317"/>
        <xdr:cNvSpPr txBox="1"/>
      </xdr:nvSpPr>
      <xdr:spPr>
        <a:xfrm>
          <a:off x="13512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147066</xdr:rowOff>
    </xdr:from>
    <xdr:to>
      <xdr:col>65</xdr:col>
      <xdr:colOff>53975</xdr:colOff>
      <xdr:row>36</xdr:row>
      <xdr:rowOff>77216</xdr:rowOff>
    </xdr:to>
    <xdr:sp macro="" textlink="">
      <xdr:nvSpPr>
        <xdr:cNvPr id="319" name="フローチャート: 判断 318"/>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61993</xdr:rowOff>
    </xdr:from>
    <xdr:ext cx="762000" cy="259045"/>
    <xdr:sp macro="" textlink="">
      <xdr:nvSpPr>
        <xdr:cNvPr id="320" name="テキスト ボックス 319"/>
        <xdr:cNvSpPr txBox="1"/>
      </xdr:nvSpPr>
      <xdr:spPr>
        <a:xfrm>
          <a:off x="12623800" y="6234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89916</xdr:rowOff>
    </xdr:from>
    <xdr:to>
      <xdr:col>82</xdr:col>
      <xdr:colOff>158750</xdr:colOff>
      <xdr:row>35</xdr:row>
      <xdr:rowOff>20066</xdr:rowOff>
    </xdr:to>
    <xdr:sp macro="" textlink="">
      <xdr:nvSpPr>
        <xdr:cNvPr id="326" name="楕円 325"/>
        <xdr:cNvSpPr/>
      </xdr:nvSpPr>
      <xdr:spPr>
        <a:xfrm>
          <a:off x="16459200" y="591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169943</xdr:rowOff>
    </xdr:from>
    <xdr:ext cx="762000" cy="259045"/>
    <xdr:sp macro="" textlink="">
      <xdr:nvSpPr>
        <xdr:cNvPr id="327" name="補助費等該当値テキスト"/>
        <xdr:cNvSpPr txBox="1"/>
      </xdr:nvSpPr>
      <xdr:spPr>
        <a:xfrm>
          <a:off x="16598900" y="5827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94488</xdr:rowOff>
    </xdr:from>
    <xdr:to>
      <xdr:col>78</xdr:col>
      <xdr:colOff>120650</xdr:colOff>
      <xdr:row>35</xdr:row>
      <xdr:rowOff>24638</xdr:rowOff>
    </xdr:to>
    <xdr:sp macro="" textlink="">
      <xdr:nvSpPr>
        <xdr:cNvPr id="328" name="楕円 327"/>
        <xdr:cNvSpPr/>
      </xdr:nvSpPr>
      <xdr:spPr>
        <a:xfrm>
          <a:off x="15621000" y="592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34815</xdr:rowOff>
    </xdr:from>
    <xdr:ext cx="736600" cy="259045"/>
    <xdr:sp macro="" textlink="">
      <xdr:nvSpPr>
        <xdr:cNvPr id="329" name="テキスト ボックス 328"/>
        <xdr:cNvSpPr txBox="1"/>
      </xdr:nvSpPr>
      <xdr:spPr>
        <a:xfrm>
          <a:off x="15290800" y="569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85344</xdr:rowOff>
    </xdr:from>
    <xdr:to>
      <xdr:col>74</xdr:col>
      <xdr:colOff>31750</xdr:colOff>
      <xdr:row>35</xdr:row>
      <xdr:rowOff>15494</xdr:rowOff>
    </xdr:to>
    <xdr:sp macro="" textlink="">
      <xdr:nvSpPr>
        <xdr:cNvPr id="330" name="楕円 329"/>
        <xdr:cNvSpPr/>
      </xdr:nvSpPr>
      <xdr:spPr>
        <a:xfrm>
          <a:off x="14732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25671</xdr:rowOff>
    </xdr:from>
    <xdr:ext cx="762000" cy="259045"/>
    <xdr:sp macro="" textlink="">
      <xdr:nvSpPr>
        <xdr:cNvPr id="331" name="テキスト ボックス 330"/>
        <xdr:cNvSpPr txBox="1"/>
      </xdr:nvSpPr>
      <xdr:spPr>
        <a:xfrm>
          <a:off x="14401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85344</xdr:rowOff>
    </xdr:from>
    <xdr:to>
      <xdr:col>69</xdr:col>
      <xdr:colOff>142875</xdr:colOff>
      <xdr:row>35</xdr:row>
      <xdr:rowOff>15494</xdr:rowOff>
    </xdr:to>
    <xdr:sp macro="" textlink="">
      <xdr:nvSpPr>
        <xdr:cNvPr id="332" name="楕円 331"/>
        <xdr:cNvSpPr/>
      </xdr:nvSpPr>
      <xdr:spPr>
        <a:xfrm>
          <a:off x="13843000" y="5914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25671</xdr:rowOff>
    </xdr:from>
    <xdr:ext cx="762000" cy="259045"/>
    <xdr:sp macro="" textlink="">
      <xdr:nvSpPr>
        <xdr:cNvPr id="333" name="テキスト ボックス 332"/>
        <xdr:cNvSpPr txBox="1"/>
      </xdr:nvSpPr>
      <xdr:spPr>
        <a:xfrm>
          <a:off x="13512800" y="5683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67056</xdr:rowOff>
    </xdr:from>
    <xdr:to>
      <xdr:col>65</xdr:col>
      <xdr:colOff>53975</xdr:colOff>
      <xdr:row>34</xdr:row>
      <xdr:rowOff>168656</xdr:rowOff>
    </xdr:to>
    <xdr:sp macro="" textlink="">
      <xdr:nvSpPr>
        <xdr:cNvPr id="334" name="楕円 333"/>
        <xdr:cNvSpPr/>
      </xdr:nvSpPr>
      <xdr:spPr>
        <a:xfrm>
          <a:off x="12954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7383</xdr:rowOff>
    </xdr:from>
    <xdr:ext cx="762000" cy="259045"/>
    <xdr:sp macro="" textlink="">
      <xdr:nvSpPr>
        <xdr:cNvPr id="335" name="テキスト ボックス 334"/>
        <xdr:cNvSpPr txBox="1"/>
      </xdr:nvSpPr>
      <xdr:spPr>
        <a:xfrm>
          <a:off x="12623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公債費に係る経常収支比率は減少傾向にあったが、普通交付税等の経常一般財源が減少したため増加に転じた。公債費は、広域合併により一部事務組合の地方債を引き継いだことや、合併特例事業債などの積極的活用により、類似団体や県内市町と比較し高い状況にある。</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庁舎</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整備事業などの大型事業により合併特例事業債の発行が多額なことや、臨時財政対策債発行額の増加などから、公債費はしばらく高止まりが予想される。しかし、地方債への過度な依存を避けるため、緊急度や住民ニーズを的確に捉えた事業の集中と選択を徹底し、交付税措置のある市債の計画的な活用を図りながら、適正な財政運営に努め、各指標の改善を図っていく。</a:t>
          </a:r>
          <a:endParaRPr lang="ja-JP" altLang="ja-JP" sz="1400" b="0">
            <a:solidFill>
              <a:sysClr val="windowText" lastClr="000000"/>
            </a:solidFill>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127000</xdr:rowOff>
    </xdr:from>
    <xdr:to>
      <xdr:col>24</xdr:col>
      <xdr:colOff>25400</xdr:colOff>
      <xdr:row>81</xdr:row>
      <xdr:rowOff>78994</xdr:rowOff>
    </xdr:to>
    <xdr:cxnSp macro="">
      <xdr:nvCxnSpPr>
        <xdr:cNvPr id="360" name="直線コネクタ 359"/>
        <xdr:cNvCxnSpPr/>
      </xdr:nvCxnSpPr>
      <xdr:spPr>
        <a:xfrm flipV="1">
          <a:off x="4826000" y="12814300"/>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51071</xdr:rowOff>
    </xdr:from>
    <xdr:ext cx="762000" cy="259045"/>
    <xdr:sp macro="" textlink="">
      <xdr:nvSpPr>
        <xdr:cNvPr id="361"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78994</xdr:rowOff>
    </xdr:from>
    <xdr:to>
      <xdr:col>24</xdr:col>
      <xdr:colOff>114300</xdr:colOff>
      <xdr:row>81</xdr:row>
      <xdr:rowOff>78994</xdr:rowOff>
    </xdr:to>
    <xdr:cxnSp macro="">
      <xdr:nvCxnSpPr>
        <xdr:cNvPr id="362" name="直線コネクタ 361"/>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41927</xdr:rowOff>
    </xdr:from>
    <xdr:ext cx="762000" cy="259045"/>
    <xdr:sp macro="" textlink="">
      <xdr:nvSpPr>
        <xdr:cNvPr id="363" name="公債費最大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127000</xdr:rowOff>
    </xdr:from>
    <xdr:to>
      <xdr:col>24</xdr:col>
      <xdr:colOff>114300</xdr:colOff>
      <xdr:row>74</xdr:row>
      <xdr:rowOff>127000</xdr:rowOff>
    </xdr:to>
    <xdr:cxnSp macro="">
      <xdr:nvCxnSpPr>
        <xdr:cNvPr id="364" name="直線コネクタ 363"/>
        <xdr:cNvCxnSpPr/>
      </xdr:nvCxnSpPr>
      <xdr:spPr>
        <a:xfrm>
          <a:off x="4737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67563</xdr:rowOff>
    </xdr:from>
    <xdr:to>
      <xdr:col>24</xdr:col>
      <xdr:colOff>25400</xdr:colOff>
      <xdr:row>78</xdr:row>
      <xdr:rowOff>85852</xdr:rowOff>
    </xdr:to>
    <xdr:cxnSp macro="">
      <xdr:nvCxnSpPr>
        <xdr:cNvPr id="365" name="直線コネクタ 364"/>
        <xdr:cNvCxnSpPr/>
      </xdr:nvCxnSpPr>
      <xdr:spPr>
        <a:xfrm>
          <a:off x="3987800" y="13440663"/>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67581</xdr:rowOff>
    </xdr:from>
    <xdr:ext cx="762000" cy="259045"/>
    <xdr:sp macro="" textlink="">
      <xdr:nvSpPr>
        <xdr:cNvPr id="366" name="公債費平均値テキスト"/>
        <xdr:cNvSpPr txBox="1"/>
      </xdr:nvSpPr>
      <xdr:spPr>
        <a:xfrm>
          <a:off x="4914900" y="13097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67" name="フローチャート: 判断 366"/>
        <xdr:cNvSpPr/>
      </xdr:nvSpPr>
      <xdr:spPr>
        <a:xfrm>
          <a:off x="47752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40132</xdr:rowOff>
    </xdr:from>
    <xdr:to>
      <xdr:col>19</xdr:col>
      <xdr:colOff>187325</xdr:colOff>
      <xdr:row>78</xdr:row>
      <xdr:rowOff>67563</xdr:rowOff>
    </xdr:to>
    <xdr:cxnSp macro="">
      <xdr:nvCxnSpPr>
        <xdr:cNvPr id="368" name="直線コネクタ 367"/>
        <xdr:cNvCxnSpPr/>
      </xdr:nvCxnSpPr>
      <xdr:spPr>
        <a:xfrm>
          <a:off x="3098800" y="13413232"/>
          <a:ext cx="889000" cy="2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0" name="テキスト ボックス 369"/>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40132</xdr:rowOff>
    </xdr:from>
    <xdr:to>
      <xdr:col>15</xdr:col>
      <xdr:colOff>98425</xdr:colOff>
      <xdr:row>78</xdr:row>
      <xdr:rowOff>53848</xdr:rowOff>
    </xdr:to>
    <xdr:cxnSp macro="">
      <xdr:nvCxnSpPr>
        <xdr:cNvPr id="371" name="直線コネクタ 370"/>
        <xdr:cNvCxnSpPr/>
      </xdr:nvCxnSpPr>
      <xdr:spPr>
        <a:xfrm flipV="1">
          <a:off x="2209800" y="134132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2" name="フローチャート: 判断 371"/>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3" name="テキスト ボックス 372"/>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53848</xdr:rowOff>
    </xdr:from>
    <xdr:to>
      <xdr:col>11</xdr:col>
      <xdr:colOff>9525</xdr:colOff>
      <xdr:row>78</xdr:row>
      <xdr:rowOff>53848</xdr:rowOff>
    </xdr:to>
    <xdr:cxnSp macro="">
      <xdr:nvCxnSpPr>
        <xdr:cNvPr id="374" name="直線コネクタ 373"/>
        <xdr:cNvCxnSpPr/>
      </xdr:nvCxnSpPr>
      <xdr:spPr>
        <a:xfrm>
          <a:off x="1320800" y="134269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133350</xdr:rowOff>
    </xdr:from>
    <xdr:to>
      <xdr:col>11</xdr:col>
      <xdr:colOff>60325</xdr:colOff>
      <xdr:row>78</xdr:row>
      <xdr:rowOff>63500</xdr:rowOff>
    </xdr:to>
    <xdr:sp macro="" textlink="">
      <xdr:nvSpPr>
        <xdr:cNvPr id="375" name="フローチャート: 判断 374"/>
        <xdr:cNvSpPr/>
      </xdr:nvSpPr>
      <xdr:spPr>
        <a:xfrm>
          <a:off x="2159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73677</xdr:rowOff>
    </xdr:from>
    <xdr:ext cx="762000" cy="259045"/>
    <xdr:sp macro="" textlink="">
      <xdr:nvSpPr>
        <xdr:cNvPr id="376" name="テキスト ボックス 375"/>
        <xdr:cNvSpPr txBox="1"/>
      </xdr:nvSpPr>
      <xdr:spPr>
        <a:xfrm>
          <a:off x="1828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137922</xdr:rowOff>
    </xdr:from>
    <xdr:to>
      <xdr:col>6</xdr:col>
      <xdr:colOff>171450</xdr:colOff>
      <xdr:row>78</xdr:row>
      <xdr:rowOff>68072</xdr:rowOff>
    </xdr:to>
    <xdr:sp macro="" textlink="">
      <xdr:nvSpPr>
        <xdr:cNvPr id="377" name="フローチャート: 判断 376"/>
        <xdr:cNvSpPr/>
      </xdr:nvSpPr>
      <xdr:spPr>
        <a:xfrm>
          <a:off x="1270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78249</xdr:rowOff>
    </xdr:from>
    <xdr:ext cx="762000" cy="259045"/>
    <xdr:sp macro="" textlink="">
      <xdr:nvSpPr>
        <xdr:cNvPr id="378" name="テキスト ボックス 377"/>
        <xdr:cNvSpPr txBox="1"/>
      </xdr:nvSpPr>
      <xdr:spPr>
        <a:xfrm>
          <a:off x="939800" y="1310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35052</xdr:rowOff>
    </xdr:from>
    <xdr:to>
      <xdr:col>24</xdr:col>
      <xdr:colOff>76200</xdr:colOff>
      <xdr:row>78</xdr:row>
      <xdr:rowOff>136652</xdr:rowOff>
    </xdr:to>
    <xdr:sp macro="" textlink="">
      <xdr:nvSpPr>
        <xdr:cNvPr id="384" name="楕円 383"/>
        <xdr:cNvSpPr/>
      </xdr:nvSpPr>
      <xdr:spPr>
        <a:xfrm>
          <a:off x="47752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7129</xdr:rowOff>
    </xdr:from>
    <xdr:ext cx="762000" cy="259045"/>
    <xdr:sp macro="" textlink="">
      <xdr:nvSpPr>
        <xdr:cNvPr id="385" name="公債費該当値テキスト"/>
        <xdr:cNvSpPr txBox="1"/>
      </xdr:nvSpPr>
      <xdr:spPr>
        <a:xfrm>
          <a:off x="49149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16763</xdr:rowOff>
    </xdr:from>
    <xdr:to>
      <xdr:col>20</xdr:col>
      <xdr:colOff>38100</xdr:colOff>
      <xdr:row>78</xdr:row>
      <xdr:rowOff>118363</xdr:rowOff>
    </xdr:to>
    <xdr:sp macro="" textlink="">
      <xdr:nvSpPr>
        <xdr:cNvPr id="386" name="楕円 385"/>
        <xdr:cNvSpPr/>
      </xdr:nvSpPr>
      <xdr:spPr>
        <a:xfrm>
          <a:off x="3937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103140</xdr:rowOff>
    </xdr:from>
    <xdr:ext cx="736600" cy="259045"/>
    <xdr:sp macro="" textlink="">
      <xdr:nvSpPr>
        <xdr:cNvPr id="387" name="テキスト ボックス 386"/>
        <xdr:cNvSpPr txBox="1"/>
      </xdr:nvSpPr>
      <xdr:spPr>
        <a:xfrm>
          <a:off x="3606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160782</xdr:rowOff>
    </xdr:from>
    <xdr:to>
      <xdr:col>15</xdr:col>
      <xdr:colOff>149225</xdr:colOff>
      <xdr:row>78</xdr:row>
      <xdr:rowOff>90932</xdr:rowOff>
    </xdr:to>
    <xdr:sp macro="" textlink="">
      <xdr:nvSpPr>
        <xdr:cNvPr id="388" name="楕円 387"/>
        <xdr:cNvSpPr/>
      </xdr:nvSpPr>
      <xdr:spPr>
        <a:xfrm>
          <a:off x="30480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75709</xdr:rowOff>
    </xdr:from>
    <xdr:ext cx="762000" cy="259045"/>
    <xdr:sp macro="" textlink="">
      <xdr:nvSpPr>
        <xdr:cNvPr id="389" name="テキスト ボックス 388"/>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3048</xdr:rowOff>
    </xdr:from>
    <xdr:to>
      <xdr:col>11</xdr:col>
      <xdr:colOff>60325</xdr:colOff>
      <xdr:row>78</xdr:row>
      <xdr:rowOff>104648</xdr:rowOff>
    </xdr:to>
    <xdr:sp macro="" textlink="">
      <xdr:nvSpPr>
        <xdr:cNvPr id="390" name="楕円 389"/>
        <xdr:cNvSpPr/>
      </xdr:nvSpPr>
      <xdr:spPr>
        <a:xfrm>
          <a:off x="2159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89425</xdr:rowOff>
    </xdr:from>
    <xdr:ext cx="762000" cy="259045"/>
    <xdr:sp macro="" textlink="">
      <xdr:nvSpPr>
        <xdr:cNvPr id="391" name="テキスト ボックス 390"/>
        <xdr:cNvSpPr txBox="1"/>
      </xdr:nvSpPr>
      <xdr:spPr>
        <a:xfrm>
          <a:off x="1828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xdr:rowOff>
    </xdr:from>
    <xdr:to>
      <xdr:col>6</xdr:col>
      <xdr:colOff>171450</xdr:colOff>
      <xdr:row>78</xdr:row>
      <xdr:rowOff>104648</xdr:rowOff>
    </xdr:to>
    <xdr:sp macro="" textlink="">
      <xdr:nvSpPr>
        <xdr:cNvPr id="392" name="楕円 391"/>
        <xdr:cNvSpPr/>
      </xdr:nvSpPr>
      <xdr:spPr>
        <a:xfrm>
          <a:off x="1270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89425</xdr:rowOff>
    </xdr:from>
    <xdr:ext cx="762000" cy="259045"/>
    <xdr:sp macro="" textlink="">
      <xdr:nvSpPr>
        <xdr:cNvPr id="393" name="テキスト ボックス 392"/>
        <xdr:cNvSpPr txBox="1"/>
      </xdr:nvSpPr>
      <xdr:spPr>
        <a:xfrm>
          <a:off x="939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人件費や物件費の経常収支比率が類似団体と比較して高いことから、公債費以外の経常収支比率も類似団体と比較して高い状況にある。平成２</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年度は</a:t>
          </a:r>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職員定員適正化計画に基づ</a:t>
          </a:r>
          <a:r>
            <a:rPr kumimoji="1" lang="ja-JP" altLang="en-US"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く</a:t>
          </a:r>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職員数の削減</a:t>
          </a:r>
          <a:r>
            <a:rPr kumimoji="1" lang="ja-JP" altLang="en-US"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時間外勤務の抑制により</a:t>
          </a:r>
          <a:r>
            <a:rPr kumimoji="1" lang="ja-JP" altLang="en-US" sz="1100" b="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が減少したことから、</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０</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．６％</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減少</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する結果となった。今後も、社会需要の高まりにより障がい者自立支援給費や保育施設費などの扶助費の増加は避けられないものと見込まれるため、人件費、物件費及び補助費等といった経常経費の圧縮により、経常収支比率の改善を図る必要がある。</a:t>
          </a:r>
          <a:endParaRPr lang="ja-JP" altLang="ja-JP" sz="1400" b="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62230</xdr:rowOff>
    </xdr:from>
    <xdr:to>
      <xdr:col>82</xdr:col>
      <xdr:colOff>107950</xdr:colOff>
      <xdr:row>80</xdr:row>
      <xdr:rowOff>92711</xdr:rowOff>
    </xdr:to>
    <xdr:cxnSp macro="">
      <xdr:nvCxnSpPr>
        <xdr:cNvPr id="421" name="直線コネクタ 420"/>
        <xdr:cNvCxnSpPr/>
      </xdr:nvCxnSpPr>
      <xdr:spPr>
        <a:xfrm flipV="1">
          <a:off x="16510000" y="12749530"/>
          <a:ext cx="0" cy="1059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64788</xdr:rowOff>
    </xdr:from>
    <xdr:ext cx="762000" cy="259045"/>
    <xdr:sp macro="" textlink="">
      <xdr:nvSpPr>
        <xdr:cNvPr id="422" name="公債費以外最小値テキスト"/>
        <xdr:cNvSpPr txBox="1"/>
      </xdr:nvSpPr>
      <xdr:spPr>
        <a:xfrm>
          <a:off x="16598900" y="1378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92711</xdr:rowOff>
    </xdr:from>
    <xdr:to>
      <xdr:col>82</xdr:col>
      <xdr:colOff>196850</xdr:colOff>
      <xdr:row>80</xdr:row>
      <xdr:rowOff>92711</xdr:rowOff>
    </xdr:to>
    <xdr:cxnSp macro="">
      <xdr:nvCxnSpPr>
        <xdr:cNvPr id="423" name="直線コネクタ 422"/>
        <xdr:cNvCxnSpPr/>
      </xdr:nvCxnSpPr>
      <xdr:spPr>
        <a:xfrm>
          <a:off x="16421100" y="13808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148607</xdr:rowOff>
    </xdr:from>
    <xdr:ext cx="762000" cy="259045"/>
    <xdr:sp macro="" textlink="">
      <xdr:nvSpPr>
        <xdr:cNvPr id="424" name="公債費以外最大値テキスト"/>
        <xdr:cNvSpPr txBox="1"/>
      </xdr:nvSpPr>
      <xdr:spPr>
        <a:xfrm>
          <a:off x="16598900" y="1249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62230</xdr:rowOff>
    </xdr:from>
    <xdr:to>
      <xdr:col>82</xdr:col>
      <xdr:colOff>196850</xdr:colOff>
      <xdr:row>74</xdr:row>
      <xdr:rowOff>62230</xdr:rowOff>
    </xdr:to>
    <xdr:cxnSp macro="">
      <xdr:nvCxnSpPr>
        <xdr:cNvPr id="425" name="直線コネクタ 424"/>
        <xdr:cNvCxnSpPr/>
      </xdr:nvCxnSpPr>
      <xdr:spPr>
        <a:xfrm>
          <a:off x="16421100" y="1274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5080</xdr:rowOff>
    </xdr:from>
    <xdr:to>
      <xdr:col>82</xdr:col>
      <xdr:colOff>107950</xdr:colOff>
      <xdr:row>77</xdr:row>
      <xdr:rowOff>27939</xdr:rowOff>
    </xdr:to>
    <xdr:cxnSp macro="">
      <xdr:nvCxnSpPr>
        <xdr:cNvPr id="426" name="直線コネクタ 425"/>
        <xdr:cNvCxnSpPr/>
      </xdr:nvCxnSpPr>
      <xdr:spPr>
        <a:xfrm flipV="1">
          <a:off x="15671800" y="13206730"/>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142257</xdr:rowOff>
    </xdr:from>
    <xdr:ext cx="762000" cy="259045"/>
    <xdr:sp macro="" textlink="">
      <xdr:nvSpPr>
        <xdr:cNvPr id="427" name="公債費以外平均値テキスト"/>
        <xdr:cNvSpPr txBox="1"/>
      </xdr:nvSpPr>
      <xdr:spPr>
        <a:xfrm>
          <a:off x="16598900" y="130010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28" name="フローチャート: 判断 427"/>
        <xdr:cNvSpPr/>
      </xdr:nvSpPr>
      <xdr:spPr>
        <a:xfrm>
          <a:off x="164592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100330</xdr:rowOff>
    </xdr:from>
    <xdr:to>
      <xdr:col>78</xdr:col>
      <xdr:colOff>69850</xdr:colOff>
      <xdr:row>77</xdr:row>
      <xdr:rowOff>27939</xdr:rowOff>
    </xdr:to>
    <xdr:cxnSp macro="">
      <xdr:nvCxnSpPr>
        <xdr:cNvPr id="429" name="直線コネクタ 428"/>
        <xdr:cNvCxnSpPr/>
      </xdr:nvCxnSpPr>
      <xdr:spPr>
        <a:xfrm>
          <a:off x="14782800" y="1313053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106680</xdr:rowOff>
    </xdr:from>
    <xdr:to>
      <xdr:col>78</xdr:col>
      <xdr:colOff>120650</xdr:colOff>
      <xdr:row>77</xdr:row>
      <xdr:rowOff>36830</xdr:rowOff>
    </xdr:to>
    <xdr:sp macro="" textlink="">
      <xdr:nvSpPr>
        <xdr:cNvPr id="430" name="フローチャート: 判断 429"/>
        <xdr:cNvSpPr/>
      </xdr:nvSpPr>
      <xdr:spPr>
        <a:xfrm>
          <a:off x="15621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31" name="テキスト ボックス 430"/>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100330</xdr:rowOff>
    </xdr:from>
    <xdr:to>
      <xdr:col>73</xdr:col>
      <xdr:colOff>180975</xdr:colOff>
      <xdr:row>77</xdr:row>
      <xdr:rowOff>8889</xdr:rowOff>
    </xdr:to>
    <xdr:cxnSp macro="">
      <xdr:nvCxnSpPr>
        <xdr:cNvPr id="432" name="直線コネクタ 431"/>
        <xdr:cNvCxnSpPr/>
      </xdr:nvCxnSpPr>
      <xdr:spPr>
        <a:xfrm flipV="1">
          <a:off x="13893800" y="13130530"/>
          <a:ext cx="889000" cy="8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83820</xdr:rowOff>
    </xdr:from>
    <xdr:to>
      <xdr:col>74</xdr:col>
      <xdr:colOff>31750</xdr:colOff>
      <xdr:row>76</xdr:row>
      <xdr:rowOff>13970</xdr:rowOff>
    </xdr:to>
    <xdr:sp macro="" textlink="">
      <xdr:nvSpPr>
        <xdr:cNvPr id="433" name="フローチャート: 判断 432"/>
        <xdr:cNvSpPr/>
      </xdr:nvSpPr>
      <xdr:spPr>
        <a:xfrm>
          <a:off x="14732000" y="1294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24147</xdr:rowOff>
    </xdr:from>
    <xdr:ext cx="762000" cy="259045"/>
    <xdr:sp macro="" textlink="">
      <xdr:nvSpPr>
        <xdr:cNvPr id="434" name="テキスト ボックス 433"/>
        <xdr:cNvSpPr txBox="1"/>
      </xdr:nvSpPr>
      <xdr:spPr>
        <a:xfrm>
          <a:off x="14401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39370</xdr:rowOff>
    </xdr:from>
    <xdr:to>
      <xdr:col>69</xdr:col>
      <xdr:colOff>92075</xdr:colOff>
      <xdr:row>77</xdr:row>
      <xdr:rowOff>8889</xdr:rowOff>
    </xdr:to>
    <xdr:cxnSp macro="">
      <xdr:nvCxnSpPr>
        <xdr:cNvPr id="435" name="直線コネクタ 434"/>
        <xdr:cNvCxnSpPr/>
      </xdr:nvCxnSpPr>
      <xdr:spPr>
        <a:xfrm>
          <a:off x="13004800" y="13069570"/>
          <a:ext cx="889000" cy="140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110490</xdr:rowOff>
    </xdr:from>
    <xdr:to>
      <xdr:col>69</xdr:col>
      <xdr:colOff>142875</xdr:colOff>
      <xdr:row>76</xdr:row>
      <xdr:rowOff>40639</xdr:rowOff>
    </xdr:to>
    <xdr:sp macro="" textlink="">
      <xdr:nvSpPr>
        <xdr:cNvPr id="436" name="フローチャート: 判断 435"/>
        <xdr:cNvSpPr/>
      </xdr:nvSpPr>
      <xdr:spPr>
        <a:xfrm>
          <a:off x="138430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50817</xdr:rowOff>
    </xdr:from>
    <xdr:ext cx="762000" cy="259045"/>
    <xdr:sp macro="" textlink="">
      <xdr:nvSpPr>
        <xdr:cNvPr id="437" name="テキスト ボックス 436"/>
        <xdr:cNvSpPr txBox="1"/>
      </xdr:nvSpPr>
      <xdr:spPr>
        <a:xfrm>
          <a:off x="13512800" y="1273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38" name="フローチャート: 判断 437"/>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39" name="テキスト ボックス 438"/>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125730</xdr:rowOff>
    </xdr:from>
    <xdr:to>
      <xdr:col>82</xdr:col>
      <xdr:colOff>158750</xdr:colOff>
      <xdr:row>77</xdr:row>
      <xdr:rowOff>55880</xdr:rowOff>
    </xdr:to>
    <xdr:sp macro="" textlink="">
      <xdr:nvSpPr>
        <xdr:cNvPr id="445" name="楕円 444"/>
        <xdr:cNvSpPr/>
      </xdr:nvSpPr>
      <xdr:spPr>
        <a:xfrm>
          <a:off x="16459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97807</xdr:rowOff>
    </xdr:from>
    <xdr:ext cx="762000" cy="259045"/>
    <xdr:sp macro="" textlink="">
      <xdr:nvSpPr>
        <xdr:cNvPr id="446" name="公債費以外該当値テキスト"/>
        <xdr:cNvSpPr txBox="1"/>
      </xdr:nvSpPr>
      <xdr:spPr>
        <a:xfrm>
          <a:off x="16598900" y="1312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148589</xdr:rowOff>
    </xdr:from>
    <xdr:to>
      <xdr:col>78</xdr:col>
      <xdr:colOff>120650</xdr:colOff>
      <xdr:row>77</xdr:row>
      <xdr:rowOff>78739</xdr:rowOff>
    </xdr:to>
    <xdr:sp macro="" textlink="">
      <xdr:nvSpPr>
        <xdr:cNvPr id="447" name="楕円 446"/>
        <xdr:cNvSpPr/>
      </xdr:nvSpPr>
      <xdr:spPr>
        <a:xfrm>
          <a:off x="15621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63516</xdr:rowOff>
    </xdr:from>
    <xdr:ext cx="736600" cy="259045"/>
    <xdr:sp macro="" textlink="">
      <xdr:nvSpPr>
        <xdr:cNvPr id="448" name="テキスト ボックス 447"/>
        <xdr:cNvSpPr txBox="1"/>
      </xdr:nvSpPr>
      <xdr:spPr>
        <a:xfrm>
          <a:off x="15290800" y="132651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49530</xdr:rowOff>
    </xdr:from>
    <xdr:to>
      <xdr:col>74</xdr:col>
      <xdr:colOff>31750</xdr:colOff>
      <xdr:row>76</xdr:row>
      <xdr:rowOff>151130</xdr:rowOff>
    </xdr:to>
    <xdr:sp macro="" textlink="">
      <xdr:nvSpPr>
        <xdr:cNvPr id="449" name="楕円 448"/>
        <xdr:cNvSpPr/>
      </xdr:nvSpPr>
      <xdr:spPr>
        <a:xfrm>
          <a:off x="14732000" y="1307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135907</xdr:rowOff>
    </xdr:from>
    <xdr:ext cx="762000" cy="259045"/>
    <xdr:sp macro="" textlink="">
      <xdr:nvSpPr>
        <xdr:cNvPr id="450" name="テキスト ボックス 449"/>
        <xdr:cNvSpPr txBox="1"/>
      </xdr:nvSpPr>
      <xdr:spPr>
        <a:xfrm>
          <a:off x="14401800" y="1316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129539</xdr:rowOff>
    </xdr:from>
    <xdr:to>
      <xdr:col>69</xdr:col>
      <xdr:colOff>142875</xdr:colOff>
      <xdr:row>77</xdr:row>
      <xdr:rowOff>59689</xdr:rowOff>
    </xdr:to>
    <xdr:sp macro="" textlink="">
      <xdr:nvSpPr>
        <xdr:cNvPr id="451" name="楕円 450"/>
        <xdr:cNvSpPr/>
      </xdr:nvSpPr>
      <xdr:spPr>
        <a:xfrm>
          <a:off x="13843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44466</xdr:rowOff>
    </xdr:from>
    <xdr:ext cx="762000" cy="259045"/>
    <xdr:sp macro="" textlink="">
      <xdr:nvSpPr>
        <xdr:cNvPr id="452" name="テキスト ボックス 451"/>
        <xdr:cNvSpPr txBox="1"/>
      </xdr:nvSpPr>
      <xdr:spPr>
        <a:xfrm>
          <a:off x="13512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160020</xdr:rowOff>
    </xdr:from>
    <xdr:to>
      <xdr:col>65</xdr:col>
      <xdr:colOff>53975</xdr:colOff>
      <xdr:row>76</xdr:row>
      <xdr:rowOff>90170</xdr:rowOff>
    </xdr:to>
    <xdr:sp macro="" textlink="">
      <xdr:nvSpPr>
        <xdr:cNvPr id="453" name="楕円 452"/>
        <xdr:cNvSpPr/>
      </xdr:nvSpPr>
      <xdr:spPr>
        <a:xfrm>
          <a:off x="12954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74947</xdr:rowOff>
    </xdr:from>
    <xdr:ext cx="762000" cy="259045"/>
    <xdr:sp macro="" textlink="">
      <xdr:nvSpPr>
        <xdr:cNvPr id="454" name="テキスト ボックス 453"/>
        <xdr:cNvSpPr txBox="1"/>
      </xdr:nvSpPr>
      <xdr:spPr>
        <a:xfrm>
          <a:off x="12623800" y="1310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153994</xdr:rowOff>
    </xdr:from>
    <xdr:to>
      <xdr:col>29</xdr:col>
      <xdr:colOff>127000</xdr:colOff>
      <xdr:row>19</xdr:row>
      <xdr:rowOff>99282</xdr:rowOff>
    </xdr:to>
    <xdr:cxnSp macro="">
      <xdr:nvCxnSpPr>
        <xdr:cNvPr id="45" name="直線コネクタ 44"/>
        <xdr:cNvCxnSpPr/>
      </xdr:nvCxnSpPr>
      <xdr:spPr bwMode="auto">
        <a:xfrm flipV="1">
          <a:off x="5651500" y="2259019"/>
          <a:ext cx="0" cy="11454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71359</xdr:rowOff>
    </xdr:from>
    <xdr:ext cx="762000" cy="259045"/>
    <xdr:sp macro="" textlink="">
      <xdr:nvSpPr>
        <xdr:cNvPr id="46" name="人口1人当たり決算額の推移最小値テキスト130"/>
        <xdr:cNvSpPr txBox="1"/>
      </xdr:nvSpPr>
      <xdr:spPr>
        <a:xfrm>
          <a:off x="5740400" y="33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99282</xdr:rowOff>
    </xdr:from>
    <xdr:to>
      <xdr:col>30</xdr:col>
      <xdr:colOff>25400</xdr:colOff>
      <xdr:row>19</xdr:row>
      <xdr:rowOff>99282</xdr:rowOff>
    </xdr:to>
    <xdr:cxnSp macro="">
      <xdr:nvCxnSpPr>
        <xdr:cNvPr id="47" name="直線コネクタ 46"/>
        <xdr:cNvCxnSpPr/>
      </xdr:nvCxnSpPr>
      <xdr:spPr bwMode="auto">
        <a:xfrm>
          <a:off x="5562600" y="34044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68921</xdr:rowOff>
    </xdr:from>
    <xdr:ext cx="762000" cy="259045"/>
    <xdr:sp macro="" textlink="">
      <xdr:nvSpPr>
        <xdr:cNvPr id="48" name="人口1人当たり決算額の推移最大値テキスト130"/>
        <xdr:cNvSpPr txBox="1"/>
      </xdr:nvSpPr>
      <xdr:spPr>
        <a:xfrm>
          <a:off x="5740400" y="200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153994</xdr:rowOff>
    </xdr:from>
    <xdr:to>
      <xdr:col>30</xdr:col>
      <xdr:colOff>25400</xdr:colOff>
      <xdr:row>12</xdr:row>
      <xdr:rowOff>153994</xdr:rowOff>
    </xdr:to>
    <xdr:cxnSp macro="">
      <xdr:nvCxnSpPr>
        <xdr:cNvPr id="49" name="直線コネクタ 48"/>
        <xdr:cNvCxnSpPr/>
      </xdr:nvCxnSpPr>
      <xdr:spPr bwMode="auto">
        <a:xfrm>
          <a:off x="5562600" y="22590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155461</xdr:rowOff>
    </xdr:from>
    <xdr:to>
      <xdr:col>29</xdr:col>
      <xdr:colOff>127000</xdr:colOff>
      <xdr:row>13</xdr:row>
      <xdr:rowOff>157804</xdr:rowOff>
    </xdr:to>
    <xdr:cxnSp macro="">
      <xdr:nvCxnSpPr>
        <xdr:cNvPr id="50" name="直線コネクタ 49"/>
        <xdr:cNvCxnSpPr/>
      </xdr:nvCxnSpPr>
      <xdr:spPr bwMode="auto">
        <a:xfrm>
          <a:off x="5003800" y="2431936"/>
          <a:ext cx="647700" cy="2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154900</xdr:rowOff>
    </xdr:from>
    <xdr:ext cx="762000" cy="259045"/>
    <xdr:sp macro="" textlink="">
      <xdr:nvSpPr>
        <xdr:cNvPr id="51" name="人口1人当たり決算額の推移平均値テキスト130"/>
        <xdr:cNvSpPr txBox="1"/>
      </xdr:nvSpPr>
      <xdr:spPr>
        <a:xfrm>
          <a:off x="5740400" y="2945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11373</xdr:rowOff>
    </xdr:from>
    <xdr:to>
      <xdr:col>29</xdr:col>
      <xdr:colOff>177800</xdr:colOff>
      <xdr:row>17</xdr:row>
      <xdr:rowOff>112973</xdr:rowOff>
    </xdr:to>
    <xdr:sp macro="" textlink="">
      <xdr:nvSpPr>
        <xdr:cNvPr id="52" name="フローチャート: 判断 51"/>
        <xdr:cNvSpPr/>
      </xdr:nvSpPr>
      <xdr:spPr bwMode="auto">
        <a:xfrm>
          <a:off x="56007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134353</xdr:rowOff>
    </xdr:from>
    <xdr:to>
      <xdr:col>26</xdr:col>
      <xdr:colOff>50800</xdr:colOff>
      <xdr:row>13</xdr:row>
      <xdr:rowOff>155461</xdr:rowOff>
    </xdr:to>
    <xdr:cxnSp macro="">
      <xdr:nvCxnSpPr>
        <xdr:cNvPr id="53" name="直線コネクタ 52"/>
        <xdr:cNvCxnSpPr/>
      </xdr:nvCxnSpPr>
      <xdr:spPr bwMode="auto">
        <a:xfrm>
          <a:off x="4305300" y="2410828"/>
          <a:ext cx="698500" cy="211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18383</xdr:rowOff>
    </xdr:from>
    <xdr:to>
      <xdr:col>26</xdr:col>
      <xdr:colOff>101600</xdr:colOff>
      <xdr:row>17</xdr:row>
      <xdr:rowOff>119983</xdr:rowOff>
    </xdr:to>
    <xdr:sp macro="" textlink="">
      <xdr:nvSpPr>
        <xdr:cNvPr id="54" name="フローチャート: 判断 53"/>
        <xdr:cNvSpPr/>
      </xdr:nvSpPr>
      <xdr:spPr bwMode="auto">
        <a:xfrm>
          <a:off x="49530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104760</xdr:rowOff>
    </xdr:from>
    <xdr:ext cx="736600" cy="259045"/>
    <xdr:sp macro="" textlink="">
      <xdr:nvSpPr>
        <xdr:cNvPr id="55" name="テキスト ボックス 54"/>
        <xdr:cNvSpPr txBox="1"/>
      </xdr:nvSpPr>
      <xdr:spPr>
        <a:xfrm>
          <a:off x="4622800" y="3067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130200</xdr:rowOff>
    </xdr:from>
    <xdr:to>
      <xdr:col>22</xdr:col>
      <xdr:colOff>114300</xdr:colOff>
      <xdr:row>13</xdr:row>
      <xdr:rowOff>134353</xdr:rowOff>
    </xdr:to>
    <xdr:cxnSp macro="">
      <xdr:nvCxnSpPr>
        <xdr:cNvPr id="56" name="直線コネクタ 55"/>
        <xdr:cNvCxnSpPr/>
      </xdr:nvCxnSpPr>
      <xdr:spPr bwMode="auto">
        <a:xfrm>
          <a:off x="3606800" y="2406675"/>
          <a:ext cx="698500" cy="41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103651</xdr:rowOff>
    </xdr:from>
    <xdr:to>
      <xdr:col>22</xdr:col>
      <xdr:colOff>165100</xdr:colOff>
      <xdr:row>17</xdr:row>
      <xdr:rowOff>33801</xdr:rowOff>
    </xdr:to>
    <xdr:sp macro="" textlink="">
      <xdr:nvSpPr>
        <xdr:cNvPr id="57" name="フローチャート: 判断 56"/>
        <xdr:cNvSpPr/>
      </xdr:nvSpPr>
      <xdr:spPr bwMode="auto">
        <a:xfrm>
          <a:off x="4254500" y="28944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18578</xdr:rowOff>
    </xdr:from>
    <xdr:ext cx="762000" cy="259045"/>
    <xdr:sp macro="" textlink="">
      <xdr:nvSpPr>
        <xdr:cNvPr id="58" name="テキスト ボックス 57"/>
        <xdr:cNvSpPr txBox="1"/>
      </xdr:nvSpPr>
      <xdr:spPr>
        <a:xfrm>
          <a:off x="3924300" y="298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130200</xdr:rowOff>
    </xdr:from>
    <xdr:to>
      <xdr:col>18</xdr:col>
      <xdr:colOff>177800</xdr:colOff>
      <xdr:row>14</xdr:row>
      <xdr:rowOff>3518</xdr:rowOff>
    </xdr:to>
    <xdr:cxnSp macro="">
      <xdr:nvCxnSpPr>
        <xdr:cNvPr id="59" name="直線コネクタ 58"/>
        <xdr:cNvCxnSpPr/>
      </xdr:nvCxnSpPr>
      <xdr:spPr bwMode="auto">
        <a:xfrm flipV="1">
          <a:off x="2908300" y="2406675"/>
          <a:ext cx="698500" cy="447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72676</xdr:rowOff>
    </xdr:from>
    <xdr:to>
      <xdr:col>19</xdr:col>
      <xdr:colOff>38100</xdr:colOff>
      <xdr:row>17</xdr:row>
      <xdr:rowOff>2826</xdr:rowOff>
    </xdr:to>
    <xdr:sp macro="" textlink="">
      <xdr:nvSpPr>
        <xdr:cNvPr id="60" name="フローチャート: 判断 59"/>
        <xdr:cNvSpPr/>
      </xdr:nvSpPr>
      <xdr:spPr bwMode="auto">
        <a:xfrm>
          <a:off x="35560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159053</xdr:rowOff>
    </xdr:from>
    <xdr:ext cx="762000" cy="259045"/>
    <xdr:sp macro="" textlink="">
      <xdr:nvSpPr>
        <xdr:cNvPr id="61" name="テキスト ボックス 60"/>
        <xdr:cNvSpPr txBox="1"/>
      </xdr:nvSpPr>
      <xdr:spPr>
        <a:xfrm>
          <a:off x="32258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98812</xdr:rowOff>
    </xdr:from>
    <xdr:to>
      <xdr:col>15</xdr:col>
      <xdr:colOff>101600</xdr:colOff>
      <xdr:row>17</xdr:row>
      <xdr:rowOff>28962</xdr:rowOff>
    </xdr:to>
    <xdr:sp macro="" textlink="">
      <xdr:nvSpPr>
        <xdr:cNvPr id="62" name="フローチャート: 判断 61"/>
        <xdr:cNvSpPr/>
      </xdr:nvSpPr>
      <xdr:spPr bwMode="auto">
        <a:xfrm>
          <a:off x="28575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13739</xdr:rowOff>
    </xdr:from>
    <xdr:ext cx="762000" cy="259045"/>
    <xdr:sp macro="" textlink="">
      <xdr:nvSpPr>
        <xdr:cNvPr id="63" name="テキスト ボックス 62"/>
        <xdr:cNvSpPr txBox="1"/>
      </xdr:nvSpPr>
      <xdr:spPr>
        <a:xfrm>
          <a:off x="2527300" y="297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107004</xdr:rowOff>
    </xdr:from>
    <xdr:to>
      <xdr:col>29</xdr:col>
      <xdr:colOff>177800</xdr:colOff>
      <xdr:row>14</xdr:row>
      <xdr:rowOff>37154</xdr:rowOff>
    </xdr:to>
    <xdr:sp macro="" textlink="">
      <xdr:nvSpPr>
        <xdr:cNvPr id="69" name="楕円 68"/>
        <xdr:cNvSpPr/>
      </xdr:nvSpPr>
      <xdr:spPr bwMode="auto">
        <a:xfrm>
          <a:off x="5600700" y="23834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123531</xdr:rowOff>
    </xdr:from>
    <xdr:ext cx="762000" cy="259045"/>
    <xdr:sp macro="" textlink="">
      <xdr:nvSpPr>
        <xdr:cNvPr id="70" name="人口1人当たり決算額の推移該当値テキスト130"/>
        <xdr:cNvSpPr txBox="1"/>
      </xdr:nvSpPr>
      <xdr:spPr>
        <a:xfrm>
          <a:off x="5740400" y="2228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104661</xdr:rowOff>
    </xdr:from>
    <xdr:to>
      <xdr:col>26</xdr:col>
      <xdr:colOff>101600</xdr:colOff>
      <xdr:row>14</xdr:row>
      <xdr:rowOff>34811</xdr:rowOff>
    </xdr:to>
    <xdr:sp macro="" textlink="">
      <xdr:nvSpPr>
        <xdr:cNvPr id="71" name="楕円 70"/>
        <xdr:cNvSpPr/>
      </xdr:nvSpPr>
      <xdr:spPr bwMode="auto">
        <a:xfrm>
          <a:off x="4953000" y="23811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44988</xdr:rowOff>
    </xdr:from>
    <xdr:ext cx="736600" cy="259045"/>
    <xdr:sp macro="" textlink="">
      <xdr:nvSpPr>
        <xdr:cNvPr id="72" name="テキスト ボックス 71"/>
        <xdr:cNvSpPr txBox="1"/>
      </xdr:nvSpPr>
      <xdr:spPr>
        <a:xfrm>
          <a:off x="4622800" y="2150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83553</xdr:rowOff>
    </xdr:from>
    <xdr:to>
      <xdr:col>22</xdr:col>
      <xdr:colOff>165100</xdr:colOff>
      <xdr:row>14</xdr:row>
      <xdr:rowOff>13703</xdr:rowOff>
    </xdr:to>
    <xdr:sp macro="" textlink="">
      <xdr:nvSpPr>
        <xdr:cNvPr id="73" name="楕円 72"/>
        <xdr:cNvSpPr/>
      </xdr:nvSpPr>
      <xdr:spPr bwMode="auto">
        <a:xfrm>
          <a:off x="4254500" y="2360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12</xdr:row>
      <xdr:rowOff>23880</xdr:rowOff>
    </xdr:from>
    <xdr:ext cx="762000" cy="259045"/>
    <xdr:sp macro="" textlink="">
      <xdr:nvSpPr>
        <xdr:cNvPr id="74" name="テキスト ボックス 73"/>
        <xdr:cNvSpPr txBox="1"/>
      </xdr:nvSpPr>
      <xdr:spPr>
        <a:xfrm>
          <a:off x="3924300" y="21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79400</xdr:rowOff>
    </xdr:from>
    <xdr:to>
      <xdr:col>19</xdr:col>
      <xdr:colOff>38100</xdr:colOff>
      <xdr:row>14</xdr:row>
      <xdr:rowOff>9550</xdr:rowOff>
    </xdr:to>
    <xdr:sp macro="" textlink="">
      <xdr:nvSpPr>
        <xdr:cNvPr id="75" name="楕円 74"/>
        <xdr:cNvSpPr/>
      </xdr:nvSpPr>
      <xdr:spPr bwMode="auto">
        <a:xfrm>
          <a:off x="3556000" y="2355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19727</xdr:rowOff>
    </xdr:from>
    <xdr:ext cx="762000" cy="259045"/>
    <xdr:sp macro="" textlink="">
      <xdr:nvSpPr>
        <xdr:cNvPr id="76" name="テキスト ボックス 75"/>
        <xdr:cNvSpPr txBox="1"/>
      </xdr:nvSpPr>
      <xdr:spPr>
        <a:xfrm>
          <a:off x="3225800" y="2124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124168</xdr:rowOff>
    </xdr:from>
    <xdr:to>
      <xdr:col>15</xdr:col>
      <xdr:colOff>101600</xdr:colOff>
      <xdr:row>14</xdr:row>
      <xdr:rowOff>54318</xdr:rowOff>
    </xdr:to>
    <xdr:sp macro="" textlink="">
      <xdr:nvSpPr>
        <xdr:cNvPr id="77" name="楕円 76"/>
        <xdr:cNvSpPr/>
      </xdr:nvSpPr>
      <xdr:spPr bwMode="auto">
        <a:xfrm>
          <a:off x="2857500" y="24006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64495</xdr:rowOff>
    </xdr:from>
    <xdr:ext cx="762000" cy="259045"/>
    <xdr:sp macro="" textlink="">
      <xdr:nvSpPr>
        <xdr:cNvPr id="78" name="テキスト ボックス 77"/>
        <xdr:cNvSpPr txBox="1"/>
      </xdr:nvSpPr>
      <xdr:spPr>
        <a:xfrm>
          <a:off x="2527300" y="216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12863</xdr:rowOff>
    </xdr:from>
    <xdr:to>
      <xdr:col>29</xdr:col>
      <xdr:colOff>127000</xdr:colOff>
      <xdr:row>37</xdr:row>
      <xdr:rowOff>341982</xdr:rowOff>
    </xdr:to>
    <xdr:cxnSp macro="">
      <xdr:nvCxnSpPr>
        <xdr:cNvPr id="108" name="直線コネクタ 107"/>
        <xdr:cNvCxnSpPr/>
      </xdr:nvCxnSpPr>
      <xdr:spPr bwMode="auto">
        <a:xfrm flipV="1">
          <a:off x="5651500" y="5937413"/>
          <a:ext cx="0" cy="15292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314059</xdr:rowOff>
    </xdr:from>
    <xdr:ext cx="762000" cy="259045"/>
    <xdr:sp macro="" textlink="">
      <xdr:nvSpPr>
        <xdr:cNvPr id="109" name="人口1人当たり決算額の推移最小値テキスト445"/>
        <xdr:cNvSpPr txBox="1"/>
      </xdr:nvSpPr>
      <xdr:spPr>
        <a:xfrm>
          <a:off x="5740400" y="7438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341982</xdr:rowOff>
    </xdr:from>
    <xdr:to>
      <xdr:col>30</xdr:col>
      <xdr:colOff>25400</xdr:colOff>
      <xdr:row>37</xdr:row>
      <xdr:rowOff>341982</xdr:rowOff>
    </xdr:to>
    <xdr:cxnSp macro="">
      <xdr:nvCxnSpPr>
        <xdr:cNvPr id="110" name="直線コネクタ 109"/>
        <xdr:cNvCxnSpPr/>
      </xdr:nvCxnSpPr>
      <xdr:spPr bwMode="auto">
        <a:xfrm>
          <a:off x="5562600" y="7466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270690</xdr:rowOff>
    </xdr:from>
    <xdr:ext cx="762000" cy="259045"/>
    <xdr:sp macro="" textlink="">
      <xdr:nvSpPr>
        <xdr:cNvPr id="111" name="人口1人当たり決算額の推移最大値テキスト445"/>
        <xdr:cNvSpPr txBox="1"/>
      </xdr:nvSpPr>
      <xdr:spPr>
        <a:xfrm>
          <a:off x="5740400" y="568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12863</xdr:rowOff>
    </xdr:from>
    <xdr:to>
      <xdr:col>30</xdr:col>
      <xdr:colOff>25400</xdr:colOff>
      <xdr:row>33</xdr:row>
      <xdr:rowOff>12863</xdr:rowOff>
    </xdr:to>
    <xdr:cxnSp macro="">
      <xdr:nvCxnSpPr>
        <xdr:cNvPr id="112" name="直線コネクタ 111"/>
        <xdr:cNvCxnSpPr/>
      </xdr:nvCxnSpPr>
      <xdr:spPr bwMode="auto">
        <a:xfrm>
          <a:off x="5562600" y="5937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203548</xdr:rowOff>
    </xdr:from>
    <xdr:to>
      <xdr:col>29</xdr:col>
      <xdr:colOff>127000</xdr:colOff>
      <xdr:row>35</xdr:row>
      <xdr:rowOff>240974</xdr:rowOff>
    </xdr:to>
    <xdr:cxnSp macro="">
      <xdr:nvCxnSpPr>
        <xdr:cNvPr id="113" name="直線コネクタ 112"/>
        <xdr:cNvCxnSpPr/>
      </xdr:nvCxnSpPr>
      <xdr:spPr bwMode="auto">
        <a:xfrm flipV="1">
          <a:off x="5003800" y="6813898"/>
          <a:ext cx="647700" cy="374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206468</xdr:rowOff>
    </xdr:from>
    <xdr:ext cx="762000" cy="259045"/>
    <xdr:sp macro="" textlink="">
      <xdr:nvSpPr>
        <xdr:cNvPr id="114" name="人口1人当たり決算額の推移平均値テキスト445"/>
        <xdr:cNvSpPr txBox="1"/>
      </xdr:nvSpPr>
      <xdr:spPr>
        <a:xfrm>
          <a:off x="5740400" y="6816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234391</xdr:rowOff>
    </xdr:from>
    <xdr:to>
      <xdr:col>29</xdr:col>
      <xdr:colOff>177800</xdr:colOff>
      <xdr:row>35</xdr:row>
      <xdr:rowOff>335991</xdr:rowOff>
    </xdr:to>
    <xdr:sp macro="" textlink="">
      <xdr:nvSpPr>
        <xdr:cNvPr id="115" name="フローチャート: 判断 114"/>
        <xdr:cNvSpPr/>
      </xdr:nvSpPr>
      <xdr:spPr bwMode="auto">
        <a:xfrm>
          <a:off x="56007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236010</xdr:rowOff>
    </xdr:from>
    <xdr:to>
      <xdr:col>26</xdr:col>
      <xdr:colOff>50800</xdr:colOff>
      <xdr:row>35</xdr:row>
      <xdr:rowOff>240974</xdr:rowOff>
    </xdr:to>
    <xdr:cxnSp macro="">
      <xdr:nvCxnSpPr>
        <xdr:cNvPr id="116" name="直線コネクタ 115"/>
        <xdr:cNvCxnSpPr/>
      </xdr:nvCxnSpPr>
      <xdr:spPr bwMode="auto">
        <a:xfrm>
          <a:off x="4305300" y="6846360"/>
          <a:ext cx="698500" cy="4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214209</xdr:rowOff>
    </xdr:from>
    <xdr:to>
      <xdr:col>26</xdr:col>
      <xdr:colOff>101600</xdr:colOff>
      <xdr:row>35</xdr:row>
      <xdr:rowOff>315809</xdr:rowOff>
    </xdr:to>
    <xdr:sp macro="" textlink="">
      <xdr:nvSpPr>
        <xdr:cNvPr id="117" name="フローチャート: 判断 116"/>
        <xdr:cNvSpPr/>
      </xdr:nvSpPr>
      <xdr:spPr bwMode="auto">
        <a:xfrm>
          <a:off x="49530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300586</xdr:rowOff>
    </xdr:from>
    <xdr:ext cx="736600" cy="259045"/>
    <xdr:sp macro="" textlink="">
      <xdr:nvSpPr>
        <xdr:cNvPr id="118" name="テキスト ボックス 117"/>
        <xdr:cNvSpPr txBox="1"/>
      </xdr:nvSpPr>
      <xdr:spPr>
        <a:xfrm>
          <a:off x="4622800" y="69109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205736</xdr:rowOff>
    </xdr:from>
    <xdr:to>
      <xdr:col>22</xdr:col>
      <xdr:colOff>114300</xdr:colOff>
      <xdr:row>35</xdr:row>
      <xdr:rowOff>236010</xdr:rowOff>
    </xdr:to>
    <xdr:cxnSp macro="">
      <xdr:nvCxnSpPr>
        <xdr:cNvPr id="119" name="直線コネクタ 118"/>
        <xdr:cNvCxnSpPr/>
      </xdr:nvCxnSpPr>
      <xdr:spPr bwMode="auto">
        <a:xfrm>
          <a:off x="3606800" y="6816086"/>
          <a:ext cx="698500" cy="30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134917</xdr:rowOff>
    </xdr:from>
    <xdr:to>
      <xdr:col>22</xdr:col>
      <xdr:colOff>165100</xdr:colOff>
      <xdr:row>35</xdr:row>
      <xdr:rowOff>236517</xdr:rowOff>
    </xdr:to>
    <xdr:sp macro="" textlink="">
      <xdr:nvSpPr>
        <xdr:cNvPr id="120" name="フローチャート: 判断 119"/>
        <xdr:cNvSpPr/>
      </xdr:nvSpPr>
      <xdr:spPr bwMode="auto">
        <a:xfrm>
          <a:off x="4254500" y="67452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246694</xdr:rowOff>
    </xdr:from>
    <xdr:ext cx="762000" cy="259045"/>
    <xdr:sp macro="" textlink="">
      <xdr:nvSpPr>
        <xdr:cNvPr id="121" name="テキスト ボックス 120"/>
        <xdr:cNvSpPr txBox="1"/>
      </xdr:nvSpPr>
      <xdr:spPr>
        <a:xfrm>
          <a:off x="3924300" y="65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94963</xdr:rowOff>
    </xdr:from>
    <xdr:to>
      <xdr:col>18</xdr:col>
      <xdr:colOff>177800</xdr:colOff>
      <xdr:row>35</xdr:row>
      <xdr:rowOff>205736</xdr:rowOff>
    </xdr:to>
    <xdr:cxnSp macro="">
      <xdr:nvCxnSpPr>
        <xdr:cNvPr id="122" name="直線コネクタ 121"/>
        <xdr:cNvCxnSpPr/>
      </xdr:nvCxnSpPr>
      <xdr:spPr bwMode="auto">
        <a:xfrm>
          <a:off x="2908300" y="6705313"/>
          <a:ext cx="698500" cy="110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103404</xdr:rowOff>
    </xdr:from>
    <xdr:to>
      <xdr:col>19</xdr:col>
      <xdr:colOff>38100</xdr:colOff>
      <xdr:row>35</xdr:row>
      <xdr:rowOff>205004</xdr:rowOff>
    </xdr:to>
    <xdr:sp macro="" textlink="">
      <xdr:nvSpPr>
        <xdr:cNvPr id="123" name="フローチャート: 判断 122"/>
        <xdr:cNvSpPr/>
      </xdr:nvSpPr>
      <xdr:spPr bwMode="auto">
        <a:xfrm>
          <a:off x="35560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215181</xdr:rowOff>
    </xdr:from>
    <xdr:ext cx="762000" cy="259045"/>
    <xdr:sp macro="" textlink="">
      <xdr:nvSpPr>
        <xdr:cNvPr id="124" name="テキスト ボックス 123"/>
        <xdr:cNvSpPr txBox="1"/>
      </xdr:nvSpPr>
      <xdr:spPr>
        <a:xfrm>
          <a:off x="32258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38743</xdr:rowOff>
    </xdr:from>
    <xdr:to>
      <xdr:col>15</xdr:col>
      <xdr:colOff>101600</xdr:colOff>
      <xdr:row>35</xdr:row>
      <xdr:rowOff>140343</xdr:rowOff>
    </xdr:to>
    <xdr:sp macro="" textlink="">
      <xdr:nvSpPr>
        <xdr:cNvPr id="125" name="フローチャート: 判断 124"/>
        <xdr:cNvSpPr/>
      </xdr:nvSpPr>
      <xdr:spPr bwMode="auto">
        <a:xfrm>
          <a:off x="2857500" y="6649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150519</xdr:rowOff>
    </xdr:from>
    <xdr:ext cx="762000" cy="259045"/>
    <xdr:sp macro="" textlink="">
      <xdr:nvSpPr>
        <xdr:cNvPr id="126" name="テキスト ボックス 125"/>
        <xdr:cNvSpPr txBox="1"/>
      </xdr:nvSpPr>
      <xdr:spPr>
        <a:xfrm>
          <a:off x="2527300" y="6417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152748</xdr:rowOff>
    </xdr:from>
    <xdr:to>
      <xdr:col>29</xdr:col>
      <xdr:colOff>177800</xdr:colOff>
      <xdr:row>35</xdr:row>
      <xdr:rowOff>254348</xdr:rowOff>
    </xdr:to>
    <xdr:sp macro="" textlink="">
      <xdr:nvSpPr>
        <xdr:cNvPr id="132" name="楕円 131"/>
        <xdr:cNvSpPr/>
      </xdr:nvSpPr>
      <xdr:spPr bwMode="auto">
        <a:xfrm>
          <a:off x="5600700" y="6763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340725</xdr:rowOff>
    </xdr:from>
    <xdr:ext cx="762000" cy="259045"/>
    <xdr:sp macro="" textlink="">
      <xdr:nvSpPr>
        <xdr:cNvPr id="133" name="人口1人当たり決算額の推移該当値テキスト445"/>
        <xdr:cNvSpPr txBox="1"/>
      </xdr:nvSpPr>
      <xdr:spPr>
        <a:xfrm>
          <a:off x="5740400" y="6608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190174</xdr:rowOff>
    </xdr:from>
    <xdr:to>
      <xdr:col>26</xdr:col>
      <xdr:colOff>101600</xdr:colOff>
      <xdr:row>35</xdr:row>
      <xdr:rowOff>291774</xdr:rowOff>
    </xdr:to>
    <xdr:sp macro="" textlink="">
      <xdr:nvSpPr>
        <xdr:cNvPr id="134" name="楕円 133"/>
        <xdr:cNvSpPr/>
      </xdr:nvSpPr>
      <xdr:spPr bwMode="auto">
        <a:xfrm>
          <a:off x="4953000" y="6800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301951</xdr:rowOff>
    </xdr:from>
    <xdr:ext cx="736600" cy="259045"/>
    <xdr:sp macro="" textlink="">
      <xdr:nvSpPr>
        <xdr:cNvPr id="135" name="テキスト ボックス 134"/>
        <xdr:cNvSpPr txBox="1"/>
      </xdr:nvSpPr>
      <xdr:spPr>
        <a:xfrm>
          <a:off x="4622800" y="6569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185210</xdr:rowOff>
    </xdr:from>
    <xdr:to>
      <xdr:col>22</xdr:col>
      <xdr:colOff>165100</xdr:colOff>
      <xdr:row>35</xdr:row>
      <xdr:rowOff>286810</xdr:rowOff>
    </xdr:to>
    <xdr:sp macro="" textlink="">
      <xdr:nvSpPr>
        <xdr:cNvPr id="136" name="楕円 135"/>
        <xdr:cNvSpPr/>
      </xdr:nvSpPr>
      <xdr:spPr bwMode="auto">
        <a:xfrm>
          <a:off x="4254500" y="6795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271587</xdr:rowOff>
    </xdr:from>
    <xdr:ext cx="762000" cy="259045"/>
    <xdr:sp macro="" textlink="">
      <xdr:nvSpPr>
        <xdr:cNvPr id="137" name="テキスト ボックス 136"/>
        <xdr:cNvSpPr txBox="1"/>
      </xdr:nvSpPr>
      <xdr:spPr>
        <a:xfrm>
          <a:off x="3924300" y="68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154936</xdr:rowOff>
    </xdr:from>
    <xdr:to>
      <xdr:col>19</xdr:col>
      <xdr:colOff>38100</xdr:colOff>
      <xdr:row>35</xdr:row>
      <xdr:rowOff>256536</xdr:rowOff>
    </xdr:to>
    <xdr:sp macro="" textlink="">
      <xdr:nvSpPr>
        <xdr:cNvPr id="138" name="楕円 137"/>
        <xdr:cNvSpPr/>
      </xdr:nvSpPr>
      <xdr:spPr bwMode="auto">
        <a:xfrm>
          <a:off x="3556000" y="6765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241313</xdr:rowOff>
    </xdr:from>
    <xdr:ext cx="762000" cy="259045"/>
    <xdr:sp macro="" textlink="">
      <xdr:nvSpPr>
        <xdr:cNvPr id="139" name="テキスト ボックス 138"/>
        <xdr:cNvSpPr txBox="1"/>
      </xdr:nvSpPr>
      <xdr:spPr>
        <a:xfrm>
          <a:off x="3225800" y="685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44163</xdr:rowOff>
    </xdr:from>
    <xdr:to>
      <xdr:col>15</xdr:col>
      <xdr:colOff>101600</xdr:colOff>
      <xdr:row>35</xdr:row>
      <xdr:rowOff>145763</xdr:rowOff>
    </xdr:to>
    <xdr:sp macro="" textlink="">
      <xdr:nvSpPr>
        <xdr:cNvPr id="140" name="楕円 139"/>
        <xdr:cNvSpPr/>
      </xdr:nvSpPr>
      <xdr:spPr bwMode="auto">
        <a:xfrm>
          <a:off x="2857500" y="6654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130540</xdr:rowOff>
    </xdr:from>
    <xdr:ext cx="762000" cy="259045"/>
    <xdr:sp macro="" textlink="">
      <xdr:nvSpPr>
        <xdr:cNvPr id="141" name="テキスト ボックス 140"/>
        <xdr:cNvSpPr txBox="1"/>
      </xdr:nvSpPr>
      <xdr:spPr>
        <a:xfrm>
          <a:off x="2527300" y="6740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83,761
82,951
1,449.83
46,486,216
44,856,632
1,527,599
24,506,596
58,417,383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157131</xdr:rowOff>
    </xdr:from>
    <xdr:to>
      <xdr:col>24</xdr:col>
      <xdr:colOff>62865</xdr:colOff>
      <xdr:row>39</xdr:row>
      <xdr:rowOff>107982</xdr:rowOff>
    </xdr:to>
    <xdr:cxnSp macro="">
      <xdr:nvCxnSpPr>
        <xdr:cNvPr id="56" name="直線コネクタ 55"/>
        <xdr:cNvCxnSpPr/>
      </xdr:nvCxnSpPr>
      <xdr:spPr>
        <a:xfrm flipV="1">
          <a:off x="4633595" y="5472081"/>
          <a:ext cx="1270" cy="1322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111809</xdr:rowOff>
    </xdr:from>
    <xdr:ext cx="534377" cy="259045"/>
    <xdr:sp macro="" textlink="">
      <xdr:nvSpPr>
        <xdr:cNvPr id="57" name="人件費最小値テキスト"/>
        <xdr:cNvSpPr txBox="1"/>
      </xdr:nvSpPr>
      <xdr:spPr>
        <a:xfrm>
          <a:off x="4686300" y="679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107982</xdr:rowOff>
    </xdr:from>
    <xdr:to>
      <xdr:col>24</xdr:col>
      <xdr:colOff>152400</xdr:colOff>
      <xdr:row>39</xdr:row>
      <xdr:rowOff>107982</xdr:rowOff>
    </xdr:to>
    <xdr:cxnSp macro="">
      <xdr:nvCxnSpPr>
        <xdr:cNvPr id="58" name="直線コネクタ 57"/>
        <xdr:cNvCxnSpPr/>
      </xdr:nvCxnSpPr>
      <xdr:spPr>
        <a:xfrm>
          <a:off x="4546600" y="6794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103808</xdr:rowOff>
    </xdr:from>
    <xdr:ext cx="599010" cy="259045"/>
    <xdr:sp macro="" textlink="">
      <xdr:nvSpPr>
        <xdr:cNvPr id="59" name="人件費最大値テキスト"/>
        <xdr:cNvSpPr txBox="1"/>
      </xdr:nvSpPr>
      <xdr:spPr>
        <a:xfrm>
          <a:off x="4686300" y="5247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157131</xdr:rowOff>
    </xdr:from>
    <xdr:to>
      <xdr:col>24</xdr:col>
      <xdr:colOff>152400</xdr:colOff>
      <xdr:row>31</xdr:row>
      <xdr:rowOff>157131</xdr:rowOff>
    </xdr:to>
    <xdr:cxnSp macro="">
      <xdr:nvCxnSpPr>
        <xdr:cNvPr id="60" name="直線コネクタ 59"/>
        <xdr:cNvCxnSpPr/>
      </xdr:nvCxnSpPr>
      <xdr:spPr>
        <a:xfrm>
          <a:off x="4546600" y="547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20962</xdr:rowOff>
    </xdr:from>
    <xdr:to>
      <xdr:col>24</xdr:col>
      <xdr:colOff>63500</xdr:colOff>
      <xdr:row>33</xdr:row>
      <xdr:rowOff>54566</xdr:rowOff>
    </xdr:to>
    <xdr:cxnSp macro="">
      <xdr:nvCxnSpPr>
        <xdr:cNvPr id="61" name="直線コネクタ 60"/>
        <xdr:cNvCxnSpPr/>
      </xdr:nvCxnSpPr>
      <xdr:spPr>
        <a:xfrm>
          <a:off x="3797300" y="5678812"/>
          <a:ext cx="838200" cy="33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156557</xdr:rowOff>
    </xdr:from>
    <xdr:ext cx="534377" cy="259045"/>
    <xdr:sp macro="" textlink="">
      <xdr:nvSpPr>
        <xdr:cNvPr id="62" name="人件費平均値テキスト"/>
        <xdr:cNvSpPr txBox="1"/>
      </xdr:nvSpPr>
      <xdr:spPr>
        <a:xfrm>
          <a:off x="4686300" y="6328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6680</xdr:rowOff>
    </xdr:from>
    <xdr:to>
      <xdr:col>24</xdr:col>
      <xdr:colOff>114300</xdr:colOff>
      <xdr:row>37</xdr:row>
      <xdr:rowOff>108280</xdr:rowOff>
    </xdr:to>
    <xdr:sp macro="" textlink="">
      <xdr:nvSpPr>
        <xdr:cNvPr id="63" name="フローチャート: 判断 62"/>
        <xdr:cNvSpPr/>
      </xdr:nvSpPr>
      <xdr:spPr>
        <a:xfrm>
          <a:off x="45847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16123</xdr:rowOff>
    </xdr:from>
    <xdr:to>
      <xdr:col>19</xdr:col>
      <xdr:colOff>177800</xdr:colOff>
      <xdr:row>33</xdr:row>
      <xdr:rowOff>20962</xdr:rowOff>
    </xdr:to>
    <xdr:cxnSp macro="">
      <xdr:nvCxnSpPr>
        <xdr:cNvPr id="64" name="直線コネクタ 63"/>
        <xdr:cNvCxnSpPr/>
      </xdr:nvCxnSpPr>
      <xdr:spPr>
        <a:xfrm>
          <a:off x="2908300" y="5673973"/>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170567</xdr:rowOff>
    </xdr:from>
    <xdr:to>
      <xdr:col>20</xdr:col>
      <xdr:colOff>38100</xdr:colOff>
      <xdr:row>37</xdr:row>
      <xdr:rowOff>100717</xdr:rowOff>
    </xdr:to>
    <xdr:sp macro="" textlink="">
      <xdr:nvSpPr>
        <xdr:cNvPr id="65" name="フローチャート: 判断 64"/>
        <xdr:cNvSpPr/>
      </xdr:nvSpPr>
      <xdr:spPr>
        <a:xfrm>
          <a:off x="3746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91844</xdr:rowOff>
    </xdr:from>
    <xdr:ext cx="534377" cy="259045"/>
    <xdr:sp macro="" textlink="">
      <xdr:nvSpPr>
        <xdr:cNvPr id="66" name="テキスト ボックス 65"/>
        <xdr:cNvSpPr txBox="1"/>
      </xdr:nvSpPr>
      <xdr:spPr>
        <a:xfrm>
          <a:off x="3530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149396</xdr:rowOff>
    </xdr:from>
    <xdr:to>
      <xdr:col>15</xdr:col>
      <xdr:colOff>50800</xdr:colOff>
      <xdr:row>33</xdr:row>
      <xdr:rowOff>16123</xdr:rowOff>
    </xdr:to>
    <xdr:cxnSp macro="">
      <xdr:nvCxnSpPr>
        <xdr:cNvPr id="67" name="直線コネクタ 66"/>
        <xdr:cNvCxnSpPr/>
      </xdr:nvCxnSpPr>
      <xdr:spPr>
        <a:xfrm>
          <a:off x="2019300" y="5635796"/>
          <a:ext cx="889000" cy="3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80975</xdr:rowOff>
    </xdr:from>
    <xdr:to>
      <xdr:col>15</xdr:col>
      <xdr:colOff>101600</xdr:colOff>
      <xdr:row>37</xdr:row>
      <xdr:rowOff>11125</xdr:rowOff>
    </xdr:to>
    <xdr:sp macro="" textlink="">
      <xdr:nvSpPr>
        <xdr:cNvPr id="68" name="フローチャート: 判断 67"/>
        <xdr:cNvSpPr/>
      </xdr:nvSpPr>
      <xdr:spPr>
        <a:xfrm>
          <a:off x="2857500" y="625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2252</xdr:rowOff>
    </xdr:from>
    <xdr:ext cx="534377" cy="259045"/>
    <xdr:sp macro="" textlink="">
      <xdr:nvSpPr>
        <xdr:cNvPr id="69" name="テキスト ボックス 68"/>
        <xdr:cNvSpPr txBox="1"/>
      </xdr:nvSpPr>
      <xdr:spPr>
        <a:xfrm>
          <a:off x="2641111" y="6345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149396</xdr:rowOff>
    </xdr:from>
    <xdr:to>
      <xdr:col>10</xdr:col>
      <xdr:colOff>114300</xdr:colOff>
      <xdr:row>32</xdr:row>
      <xdr:rowOff>169723</xdr:rowOff>
    </xdr:to>
    <xdr:cxnSp macro="">
      <xdr:nvCxnSpPr>
        <xdr:cNvPr id="70" name="直線コネクタ 69"/>
        <xdr:cNvCxnSpPr/>
      </xdr:nvCxnSpPr>
      <xdr:spPr>
        <a:xfrm flipV="1">
          <a:off x="1130300" y="5635796"/>
          <a:ext cx="889000" cy="20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29578</xdr:rowOff>
    </xdr:from>
    <xdr:to>
      <xdr:col>10</xdr:col>
      <xdr:colOff>165100</xdr:colOff>
      <xdr:row>36</xdr:row>
      <xdr:rowOff>131178</xdr:rowOff>
    </xdr:to>
    <xdr:sp macro="" textlink="">
      <xdr:nvSpPr>
        <xdr:cNvPr id="71" name="フローチャート: 判断 70"/>
        <xdr:cNvSpPr/>
      </xdr:nvSpPr>
      <xdr:spPr>
        <a:xfrm>
          <a:off x="1968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122305</xdr:rowOff>
    </xdr:from>
    <xdr:ext cx="534377" cy="259045"/>
    <xdr:sp macro="" textlink="">
      <xdr:nvSpPr>
        <xdr:cNvPr id="72" name="テキスト ボックス 71"/>
        <xdr:cNvSpPr txBox="1"/>
      </xdr:nvSpPr>
      <xdr:spPr>
        <a:xfrm>
          <a:off x="1752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36760</xdr:rowOff>
    </xdr:from>
    <xdr:to>
      <xdr:col>6</xdr:col>
      <xdr:colOff>38100</xdr:colOff>
      <xdr:row>36</xdr:row>
      <xdr:rowOff>138360</xdr:rowOff>
    </xdr:to>
    <xdr:sp macro="" textlink="">
      <xdr:nvSpPr>
        <xdr:cNvPr id="73" name="フローチャート: 判断 72"/>
        <xdr:cNvSpPr/>
      </xdr:nvSpPr>
      <xdr:spPr>
        <a:xfrm>
          <a:off x="1079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129487</xdr:rowOff>
    </xdr:from>
    <xdr:ext cx="534377" cy="259045"/>
    <xdr:sp macro="" textlink="">
      <xdr:nvSpPr>
        <xdr:cNvPr id="74" name="テキスト ボックス 73"/>
        <xdr:cNvSpPr txBox="1"/>
      </xdr:nvSpPr>
      <xdr:spPr>
        <a:xfrm>
          <a:off x="863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3766</xdr:rowOff>
    </xdr:from>
    <xdr:to>
      <xdr:col>24</xdr:col>
      <xdr:colOff>114300</xdr:colOff>
      <xdr:row>33</xdr:row>
      <xdr:rowOff>105366</xdr:rowOff>
    </xdr:to>
    <xdr:sp macro="" textlink="">
      <xdr:nvSpPr>
        <xdr:cNvPr id="80" name="楕円 79"/>
        <xdr:cNvSpPr/>
      </xdr:nvSpPr>
      <xdr:spPr>
        <a:xfrm>
          <a:off x="4584700" y="566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26643</xdr:rowOff>
    </xdr:from>
    <xdr:ext cx="534377" cy="259045"/>
    <xdr:sp macro="" textlink="">
      <xdr:nvSpPr>
        <xdr:cNvPr id="81" name="人件費該当値テキスト"/>
        <xdr:cNvSpPr txBox="1"/>
      </xdr:nvSpPr>
      <xdr:spPr>
        <a:xfrm>
          <a:off x="4686300" y="5513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141612</xdr:rowOff>
    </xdr:from>
    <xdr:to>
      <xdr:col>20</xdr:col>
      <xdr:colOff>38100</xdr:colOff>
      <xdr:row>33</xdr:row>
      <xdr:rowOff>71762</xdr:rowOff>
    </xdr:to>
    <xdr:sp macro="" textlink="">
      <xdr:nvSpPr>
        <xdr:cNvPr id="82" name="楕円 81"/>
        <xdr:cNvSpPr/>
      </xdr:nvSpPr>
      <xdr:spPr>
        <a:xfrm>
          <a:off x="3746500" y="562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88289</xdr:rowOff>
    </xdr:from>
    <xdr:ext cx="534377" cy="259045"/>
    <xdr:sp macro="" textlink="">
      <xdr:nvSpPr>
        <xdr:cNvPr id="83" name="テキスト ボックス 82"/>
        <xdr:cNvSpPr txBox="1"/>
      </xdr:nvSpPr>
      <xdr:spPr>
        <a:xfrm>
          <a:off x="3530111" y="5403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136773</xdr:rowOff>
    </xdr:from>
    <xdr:to>
      <xdr:col>15</xdr:col>
      <xdr:colOff>101600</xdr:colOff>
      <xdr:row>33</xdr:row>
      <xdr:rowOff>66923</xdr:rowOff>
    </xdr:to>
    <xdr:sp macro="" textlink="">
      <xdr:nvSpPr>
        <xdr:cNvPr id="84" name="楕円 83"/>
        <xdr:cNvSpPr/>
      </xdr:nvSpPr>
      <xdr:spPr>
        <a:xfrm>
          <a:off x="2857500" y="562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31</xdr:row>
      <xdr:rowOff>83450</xdr:rowOff>
    </xdr:from>
    <xdr:ext cx="534377" cy="259045"/>
    <xdr:sp macro="" textlink="">
      <xdr:nvSpPr>
        <xdr:cNvPr id="85" name="テキスト ボックス 84"/>
        <xdr:cNvSpPr txBox="1"/>
      </xdr:nvSpPr>
      <xdr:spPr>
        <a:xfrm>
          <a:off x="2641111" y="539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98596</xdr:rowOff>
    </xdr:from>
    <xdr:to>
      <xdr:col>10</xdr:col>
      <xdr:colOff>165100</xdr:colOff>
      <xdr:row>33</xdr:row>
      <xdr:rowOff>28746</xdr:rowOff>
    </xdr:to>
    <xdr:sp macro="" textlink="">
      <xdr:nvSpPr>
        <xdr:cNvPr id="86" name="楕円 85"/>
        <xdr:cNvSpPr/>
      </xdr:nvSpPr>
      <xdr:spPr>
        <a:xfrm>
          <a:off x="1968500" y="558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45273</xdr:rowOff>
    </xdr:from>
    <xdr:ext cx="534377" cy="259045"/>
    <xdr:sp macro="" textlink="">
      <xdr:nvSpPr>
        <xdr:cNvPr id="87" name="テキスト ボックス 86"/>
        <xdr:cNvSpPr txBox="1"/>
      </xdr:nvSpPr>
      <xdr:spPr>
        <a:xfrm>
          <a:off x="1752111" y="536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118923</xdr:rowOff>
    </xdr:from>
    <xdr:to>
      <xdr:col>6</xdr:col>
      <xdr:colOff>38100</xdr:colOff>
      <xdr:row>33</xdr:row>
      <xdr:rowOff>49073</xdr:rowOff>
    </xdr:to>
    <xdr:sp macro="" textlink="">
      <xdr:nvSpPr>
        <xdr:cNvPr id="88" name="楕円 87"/>
        <xdr:cNvSpPr/>
      </xdr:nvSpPr>
      <xdr:spPr>
        <a:xfrm>
          <a:off x="1079500" y="560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65600</xdr:rowOff>
    </xdr:from>
    <xdr:ext cx="534377" cy="259045"/>
    <xdr:sp macro="" textlink="">
      <xdr:nvSpPr>
        <xdr:cNvPr id="89" name="テキスト ボックス 88"/>
        <xdr:cNvSpPr txBox="1"/>
      </xdr:nvSpPr>
      <xdr:spPr>
        <a:xfrm>
          <a:off x="863111" y="538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4" name="テキスト ボックス 113"/>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157629</xdr:rowOff>
    </xdr:from>
    <xdr:to>
      <xdr:col>24</xdr:col>
      <xdr:colOff>62865</xdr:colOff>
      <xdr:row>59</xdr:row>
      <xdr:rowOff>31376</xdr:rowOff>
    </xdr:to>
    <xdr:cxnSp macro="">
      <xdr:nvCxnSpPr>
        <xdr:cNvPr id="116" name="直線コネクタ 115"/>
        <xdr:cNvCxnSpPr/>
      </xdr:nvCxnSpPr>
      <xdr:spPr>
        <a:xfrm flipV="1">
          <a:off x="4633595" y="8558679"/>
          <a:ext cx="1270" cy="1588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35203</xdr:rowOff>
    </xdr:from>
    <xdr:ext cx="534377" cy="259045"/>
    <xdr:sp macro="" textlink="">
      <xdr:nvSpPr>
        <xdr:cNvPr id="117" name="物件費最小値テキスト"/>
        <xdr:cNvSpPr txBox="1"/>
      </xdr:nvSpPr>
      <xdr:spPr>
        <a:xfrm>
          <a:off x="4686300" y="1015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31376</xdr:rowOff>
    </xdr:from>
    <xdr:to>
      <xdr:col>24</xdr:col>
      <xdr:colOff>152400</xdr:colOff>
      <xdr:row>59</xdr:row>
      <xdr:rowOff>31376</xdr:rowOff>
    </xdr:to>
    <xdr:cxnSp macro="">
      <xdr:nvCxnSpPr>
        <xdr:cNvPr id="118" name="直線コネクタ 117"/>
        <xdr:cNvCxnSpPr/>
      </xdr:nvCxnSpPr>
      <xdr:spPr>
        <a:xfrm>
          <a:off x="4546600" y="10146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104306</xdr:rowOff>
    </xdr:from>
    <xdr:ext cx="534377" cy="259045"/>
    <xdr:sp macro="" textlink="">
      <xdr:nvSpPr>
        <xdr:cNvPr id="119" name="物件費最大値テキスト"/>
        <xdr:cNvSpPr txBox="1"/>
      </xdr:nvSpPr>
      <xdr:spPr>
        <a:xfrm>
          <a:off x="4686300" y="833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157629</xdr:rowOff>
    </xdr:from>
    <xdr:to>
      <xdr:col>24</xdr:col>
      <xdr:colOff>152400</xdr:colOff>
      <xdr:row>49</xdr:row>
      <xdr:rowOff>157629</xdr:rowOff>
    </xdr:to>
    <xdr:cxnSp macro="">
      <xdr:nvCxnSpPr>
        <xdr:cNvPr id="120" name="直線コネクタ 119"/>
        <xdr:cNvCxnSpPr/>
      </xdr:nvCxnSpPr>
      <xdr:spPr>
        <a:xfrm>
          <a:off x="4546600" y="8558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49</xdr:row>
      <xdr:rowOff>157629</xdr:rowOff>
    </xdr:from>
    <xdr:to>
      <xdr:col>24</xdr:col>
      <xdr:colOff>63500</xdr:colOff>
      <xdr:row>50</xdr:row>
      <xdr:rowOff>87089</xdr:rowOff>
    </xdr:to>
    <xdr:cxnSp macro="">
      <xdr:nvCxnSpPr>
        <xdr:cNvPr id="121" name="直線コネクタ 120"/>
        <xdr:cNvCxnSpPr/>
      </xdr:nvCxnSpPr>
      <xdr:spPr>
        <a:xfrm flipV="1">
          <a:off x="3797300" y="8558679"/>
          <a:ext cx="838200" cy="100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45904</xdr:rowOff>
    </xdr:from>
    <xdr:ext cx="534377" cy="259045"/>
    <xdr:sp macro="" textlink="">
      <xdr:nvSpPr>
        <xdr:cNvPr id="122" name="物件費平均値テキスト"/>
        <xdr:cNvSpPr txBox="1"/>
      </xdr:nvSpPr>
      <xdr:spPr>
        <a:xfrm>
          <a:off x="4686300" y="94756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67477</xdr:rowOff>
    </xdr:from>
    <xdr:to>
      <xdr:col>24</xdr:col>
      <xdr:colOff>114300</xdr:colOff>
      <xdr:row>55</xdr:row>
      <xdr:rowOff>169077</xdr:rowOff>
    </xdr:to>
    <xdr:sp macro="" textlink="">
      <xdr:nvSpPr>
        <xdr:cNvPr id="123" name="フローチャート: 判断 122"/>
        <xdr:cNvSpPr/>
      </xdr:nvSpPr>
      <xdr:spPr>
        <a:xfrm>
          <a:off x="4584700" y="9497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87089</xdr:rowOff>
    </xdr:from>
    <xdr:to>
      <xdr:col>19</xdr:col>
      <xdr:colOff>177800</xdr:colOff>
      <xdr:row>50</xdr:row>
      <xdr:rowOff>165368</xdr:rowOff>
    </xdr:to>
    <xdr:cxnSp macro="">
      <xdr:nvCxnSpPr>
        <xdr:cNvPr id="124" name="直線コネクタ 123"/>
        <xdr:cNvCxnSpPr/>
      </xdr:nvCxnSpPr>
      <xdr:spPr>
        <a:xfrm flipV="1">
          <a:off x="2908300" y="8659589"/>
          <a:ext cx="889000" cy="78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71657</xdr:rowOff>
    </xdr:from>
    <xdr:to>
      <xdr:col>20</xdr:col>
      <xdr:colOff>38100</xdr:colOff>
      <xdr:row>56</xdr:row>
      <xdr:rowOff>1807</xdr:rowOff>
    </xdr:to>
    <xdr:sp macro="" textlink="">
      <xdr:nvSpPr>
        <xdr:cNvPr id="125" name="フローチャート: 判断 124"/>
        <xdr:cNvSpPr/>
      </xdr:nvSpPr>
      <xdr:spPr>
        <a:xfrm>
          <a:off x="3746500" y="95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164384</xdr:rowOff>
    </xdr:from>
    <xdr:ext cx="534377" cy="259045"/>
    <xdr:sp macro="" textlink="">
      <xdr:nvSpPr>
        <xdr:cNvPr id="126" name="テキスト ボックス 125"/>
        <xdr:cNvSpPr txBox="1"/>
      </xdr:nvSpPr>
      <xdr:spPr>
        <a:xfrm>
          <a:off x="3530111" y="959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165368</xdr:rowOff>
    </xdr:from>
    <xdr:to>
      <xdr:col>15</xdr:col>
      <xdr:colOff>50800</xdr:colOff>
      <xdr:row>51</xdr:row>
      <xdr:rowOff>37908</xdr:rowOff>
    </xdr:to>
    <xdr:cxnSp macro="">
      <xdr:nvCxnSpPr>
        <xdr:cNvPr id="127" name="直線コネクタ 126"/>
        <xdr:cNvCxnSpPr/>
      </xdr:nvCxnSpPr>
      <xdr:spPr>
        <a:xfrm flipV="1">
          <a:off x="2019300" y="8737868"/>
          <a:ext cx="889000" cy="43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24467</xdr:rowOff>
    </xdr:from>
    <xdr:to>
      <xdr:col>15</xdr:col>
      <xdr:colOff>101600</xdr:colOff>
      <xdr:row>54</xdr:row>
      <xdr:rowOff>126067</xdr:rowOff>
    </xdr:to>
    <xdr:sp macro="" textlink="">
      <xdr:nvSpPr>
        <xdr:cNvPr id="128" name="フローチャート: 判断 127"/>
        <xdr:cNvSpPr/>
      </xdr:nvSpPr>
      <xdr:spPr>
        <a:xfrm>
          <a:off x="2857500" y="92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117194</xdr:rowOff>
    </xdr:from>
    <xdr:ext cx="534377" cy="259045"/>
    <xdr:sp macro="" textlink="">
      <xdr:nvSpPr>
        <xdr:cNvPr id="129" name="テキスト ボックス 128"/>
        <xdr:cNvSpPr txBox="1"/>
      </xdr:nvSpPr>
      <xdr:spPr>
        <a:xfrm>
          <a:off x="2641111" y="937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51</xdr:row>
      <xdr:rowOff>37908</xdr:rowOff>
    </xdr:from>
    <xdr:to>
      <xdr:col>10</xdr:col>
      <xdr:colOff>114300</xdr:colOff>
      <xdr:row>51</xdr:row>
      <xdr:rowOff>70303</xdr:rowOff>
    </xdr:to>
    <xdr:cxnSp macro="">
      <xdr:nvCxnSpPr>
        <xdr:cNvPr id="130" name="直線コネクタ 129"/>
        <xdr:cNvCxnSpPr/>
      </xdr:nvCxnSpPr>
      <xdr:spPr>
        <a:xfrm flipV="1">
          <a:off x="1130300" y="8781858"/>
          <a:ext cx="889000" cy="32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24794</xdr:rowOff>
    </xdr:from>
    <xdr:to>
      <xdr:col>10</xdr:col>
      <xdr:colOff>165100</xdr:colOff>
      <xdr:row>54</xdr:row>
      <xdr:rowOff>126394</xdr:rowOff>
    </xdr:to>
    <xdr:sp macro="" textlink="">
      <xdr:nvSpPr>
        <xdr:cNvPr id="131" name="フローチャート: 判断 130"/>
        <xdr:cNvSpPr/>
      </xdr:nvSpPr>
      <xdr:spPr>
        <a:xfrm>
          <a:off x="1968500" y="928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117521</xdr:rowOff>
    </xdr:from>
    <xdr:ext cx="534377" cy="259045"/>
    <xdr:sp macro="" textlink="">
      <xdr:nvSpPr>
        <xdr:cNvPr id="132" name="テキスト ボックス 131"/>
        <xdr:cNvSpPr txBox="1"/>
      </xdr:nvSpPr>
      <xdr:spPr>
        <a:xfrm>
          <a:off x="1752111" y="937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9478</xdr:rowOff>
    </xdr:from>
    <xdr:to>
      <xdr:col>6</xdr:col>
      <xdr:colOff>38100</xdr:colOff>
      <xdr:row>54</xdr:row>
      <xdr:rowOff>111078</xdr:rowOff>
    </xdr:to>
    <xdr:sp macro="" textlink="">
      <xdr:nvSpPr>
        <xdr:cNvPr id="133" name="フローチャート: 判断 132"/>
        <xdr:cNvSpPr/>
      </xdr:nvSpPr>
      <xdr:spPr>
        <a:xfrm>
          <a:off x="1079500" y="926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102205</xdr:rowOff>
    </xdr:from>
    <xdr:ext cx="534377" cy="259045"/>
    <xdr:sp macro="" textlink="">
      <xdr:nvSpPr>
        <xdr:cNvPr id="134" name="テキスト ボックス 133"/>
        <xdr:cNvSpPr txBox="1"/>
      </xdr:nvSpPr>
      <xdr:spPr>
        <a:xfrm>
          <a:off x="863111" y="9360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49</xdr:row>
      <xdr:rowOff>106829</xdr:rowOff>
    </xdr:from>
    <xdr:to>
      <xdr:col>24</xdr:col>
      <xdr:colOff>114300</xdr:colOff>
      <xdr:row>50</xdr:row>
      <xdr:rowOff>36979</xdr:rowOff>
    </xdr:to>
    <xdr:sp macro="" textlink="">
      <xdr:nvSpPr>
        <xdr:cNvPr id="140" name="楕円 139"/>
        <xdr:cNvSpPr/>
      </xdr:nvSpPr>
      <xdr:spPr>
        <a:xfrm>
          <a:off x="4584700" y="8507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49</xdr:row>
      <xdr:rowOff>59856</xdr:rowOff>
    </xdr:from>
    <xdr:ext cx="534377" cy="259045"/>
    <xdr:sp macro="" textlink="">
      <xdr:nvSpPr>
        <xdr:cNvPr id="141" name="物件費該当値テキスト"/>
        <xdr:cNvSpPr txBox="1"/>
      </xdr:nvSpPr>
      <xdr:spPr>
        <a:xfrm>
          <a:off x="4686300" y="8460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36289</xdr:rowOff>
    </xdr:from>
    <xdr:to>
      <xdr:col>20</xdr:col>
      <xdr:colOff>38100</xdr:colOff>
      <xdr:row>50</xdr:row>
      <xdr:rowOff>137889</xdr:rowOff>
    </xdr:to>
    <xdr:sp macro="" textlink="">
      <xdr:nvSpPr>
        <xdr:cNvPr id="142" name="楕円 141"/>
        <xdr:cNvSpPr/>
      </xdr:nvSpPr>
      <xdr:spPr>
        <a:xfrm>
          <a:off x="3746500" y="860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48</xdr:row>
      <xdr:rowOff>154416</xdr:rowOff>
    </xdr:from>
    <xdr:ext cx="534377" cy="259045"/>
    <xdr:sp macro="" textlink="">
      <xdr:nvSpPr>
        <xdr:cNvPr id="143" name="テキスト ボックス 142"/>
        <xdr:cNvSpPr txBox="1"/>
      </xdr:nvSpPr>
      <xdr:spPr>
        <a:xfrm>
          <a:off x="3530111" y="838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114568</xdr:rowOff>
    </xdr:from>
    <xdr:to>
      <xdr:col>15</xdr:col>
      <xdr:colOff>101600</xdr:colOff>
      <xdr:row>51</xdr:row>
      <xdr:rowOff>44718</xdr:rowOff>
    </xdr:to>
    <xdr:sp macro="" textlink="">
      <xdr:nvSpPr>
        <xdr:cNvPr id="144" name="楕円 143"/>
        <xdr:cNvSpPr/>
      </xdr:nvSpPr>
      <xdr:spPr>
        <a:xfrm>
          <a:off x="2857500" y="868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49</xdr:row>
      <xdr:rowOff>61245</xdr:rowOff>
    </xdr:from>
    <xdr:ext cx="534377" cy="259045"/>
    <xdr:sp macro="" textlink="">
      <xdr:nvSpPr>
        <xdr:cNvPr id="145" name="テキスト ボックス 144"/>
        <xdr:cNvSpPr txBox="1"/>
      </xdr:nvSpPr>
      <xdr:spPr>
        <a:xfrm>
          <a:off x="2641111" y="846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50</xdr:row>
      <xdr:rowOff>158558</xdr:rowOff>
    </xdr:from>
    <xdr:to>
      <xdr:col>10</xdr:col>
      <xdr:colOff>165100</xdr:colOff>
      <xdr:row>51</xdr:row>
      <xdr:rowOff>88708</xdr:rowOff>
    </xdr:to>
    <xdr:sp macro="" textlink="">
      <xdr:nvSpPr>
        <xdr:cNvPr id="146" name="楕円 145"/>
        <xdr:cNvSpPr/>
      </xdr:nvSpPr>
      <xdr:spPr>
        <a:xfrm>
          <a:off x="1968500" y="873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49</xdr:row>
      <xdr:rowOff>105235</xdr:rowOff>
    </xdr:from>
    <xdr:ext cx="534377" cy="259045"/>
    <xdr:sp macro="" textlink="">
      <xdr:nvSpPr>
        <xdr:cNvPr id="147" name="テキスト ボックス 146"/>
        <xdr:cNvSpPr txBox="1"/>
      </xdr:nvSpPr>
      <xdr:spPr>
        <a:xfrm>
          <a:off x="1752111" y="8506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51</xdr:row>
      <xdr:rowOff>19503</xdr:rowOff>
    </xdr:from>
    <xdr:to>
      <xdr:col>6</xdr:col>
      <xdr:colOff>38100</xdr:colOff>
      <xdr:row>51</xdr:row>
      <xdr:rowOff>121103</xdr:rowOff>
    </xdr:to>
    <xdr:sp macro="" textlink="">
      <xdr:nvSpPr>
        <xdr:cNvPr id="148" name="楕円 147"/>
        <xdr:cNvSpPr/>
      </xdr:nvSpPr>
      <xdr:spPr>
        <a:xfrm>
          <a:off x="1079500" y="876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49</xdr:row>
      <xdr:rowOff>137630</xdr:rowOff>
    </xdr:from>
    <xdr:ext cx="534377" cy="259045"/>
    <xdr:sp macro="" textlink="">
      <xdr:nvSpPr>
        <xdr:cNvPr id="149" name="テキスト ボックス 148"/>
        <xdr:cNvSpPr txBox="1"/>
      </xdr:nvSpPr>
      <xdr:spPr>
        <a:xfrm>
          <a:off x="863111" y="853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50820</xdr:rowOff>
    </xdr:from>
    <xdr:to>
      <xdr:col>24</xdr:col>
      <xdr:colOff>62865</xdr:colOff>
      <xdr:row>78</xdr:row>
      <xdr:rowOff>120315</xdr:rowOff>
    </xdr:to>
    <xdr:cxnSp macro="">
      <xdr:nvCxnSpPr>
        <xdr:cNvPr id="171" name="直線コネクタ 170"/>
        <xdr:cNvCxnSpPr/>
      </xdr:nvCxnSpPr>
      <xdr:spPr>
        <a:xfrm flipV="1">
          <a:off x="4633595" y="12395220"/>
          <a:ext cx="1270" cy="109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124142</xdr:rowOff>
    </xdr:from>
    <xdr:ext cx="378565" cy="259045"/>
    <xdr:sp macro="" textlink="">
      <xdr:nvSpPr>
        <xdr:cNvPr id="172" name="維持補修費最小値テキスト"/>
        <xdr:cNvSpPr txBox="1"/>
      </xdr:nvSpPr>
      <xdr:spPr>
        <a:xfrm>
          <a:off x="4686300" y="134972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120315</xdr:rowOff>
    </xdr:from>
    <xdr:to>
      <xdr:col>24</xdr:col>
      <xdr:colOff>152400</xdr:colOff>
      <xdr:row>78</xdr:row>
      <xdr:rowOff>120315</xdr:rowOff>
    </xdr:to>
    <xdr:cxnSp macro="">
      <xdr:nvCxnSpPr>
        <xdr:cNvPr id="173" name="直線コネクタ 172"/>
        <xdr:cNvCxnSpPr/>
      </xdr:nvCxnSpPr>
      <xdr:spPr>
        <a:xfrm>
          <a:off x="4546600" y="1349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168947</xdr:rowOff>
    </xdr:from>
    <xdr:ext cx="534377" cy="259045"/>
    <xdr:sp macro="" textlink="">
      <xdr:nvSpPr>
        <xdr:cNvPr id="174" name="維持補修費最大値テキスト"/>
        <xdr:cNvSpPr txBox="1"/>
      </xdr:nvSpPr>
      <xdr:spPr>
        <a:xfrm>
          <a:off x="4686300" y="1217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50820</xdr:rowOff>
    </xdr:from>
    <xdr:to>
      <xdr:col>24</xdr:col>
      <xdr:colOff>152400</xdr:colOff>
      <xdr:row>72</xdr:row>
      <xdr:rowOff>50820</xdr:rowOff>
    </xdr:to>
    <xdr:cxnSp macro="">
      <xdr:nvCxnSpPr>
        <xdr:cNvPr id="175" name="直線コネクタ 174"/>
        <xdr:cNvCxnSpPr/>
      </xdr:nvCxnSpPr>
      <xdr:spPr>
        <a:xfrm>
          <a:off x="4546600" y="1239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93842</xdr:rowOff>
    </xdr:from>
    <xdr:to>
      <xdr:col>24</xdr:col>
      <xdr:colOff>63500</xdr:colOff>
      <xdr:row>77</xdr:row>
      <xdr:rowOff>6700</xdr:rowOff>
    </xdr:to>
    <xdr:cxnSp macro="">
      <xdr:nvCxnSpPr>
        <xdr:cNvPr id="176" name="直線コネクタ 175"/>
        <xdr:cNvCxnSpPr/>
      </xdr:nvCxnSpPr>
      <xdr:spPr>
        <a:xfrm flipV="1">
          <a:off x="3797300" y="13124042"/>
          <a:ext cx="838200" cy="84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62160</xdr:rowOff>
    </xdr:from>
    <xdr:ext cx="469744" cy="259045"/>
    <xdr:sp macro="" textlink="">
      <xdr:nvSpPr>
        <xdr:cNvPr id="177" name="維持補修費平均値テキスト"/>
        <xdr:cNvSpPr txBox="1"/>
      </xdr:nvSpPr>
      <xdr:spPr>
        <a:xfrm>
          <a:off x="4686300" y="13263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83733</xdr:rowOff>
    </xdr:from>
    <xdr:to>
      <xdr:col>24</xdr:col>
      <xdr:colOff>114300</xdr:colOff>
      <xdr:row>78</xdr:row>
      <xdr:rowOff>13883</xdr:rowOff>
    </xdr:to>
    <xdr:sp macro="" textlink="">
      <xdr:nvSpPr>
        <xdr:cNvPr id="178" name="フローチャート: 判断 177"/>
        <xdr:cNvSpPr/>
      </xdr:nvSpPr>
      <xdr:spPr>
        <a:xfrm>
          <a:off x="45847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6700</xdr:rowOff>
    </xdr:from>
    <xdr:to>
      <xdr:col>19</xdr:col>
      <xdr:colOff>177800</xdr:colOff>
      <xdr:row>77</xdr:row>
      <xdr:rowOff>35413</xdr:rowOff>
    </xdr:to>
    <xdr:cxnSp macro="">
      <xdr:nvCxnSpPr>
        <xdr:cNvPr id="179" name="直線コネクタ 178"/>
        <xdr:cNvCxnSpPr/>
      </xdr:nvCxnSpPr>
      <xdr:spPr>
        <a:xfrm flipV="1">
          <a:off x="2908300" y="13208350"/>
          <a:ext cx="889000" cy="28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98365</xdr:rowOff>
    </xdr:from>
    <xdr:to>
      <xdr:col>20</xdr:col>
      <xdr:colOff>38100</xdr:colOff>
      <xdr:row>78</xdr:row>
      <xdr:rowOff>28515</xdr:rowOff>
    </xdr:to>
    <xdr:sp macro="" textlink="">
      <xdr:nvSpPr>
        <xdr:cNvPr id="180" name="フローチャート: 判断 179"/>
        <xdr:cNvSpPr/>
      </xdr:nvSpPr>
      <xdr:spPr>
        <a:xfrm>
          <a:off x="3746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19642</xdr:rowOff>
    </xdr:from>
    <xdr:ext cx="469744" cy="259045"/>
    <xdr:sp macro="" textlink="">
      <xdr:nvSpPr>
        <xdr:cNvPr id="181" name="テキスト ボックス 180"/>
        <xdr:cNvSpPr txBox="1"/>
      </xdr:nvSpPr>
      <xdr:spPr>
        <a:xfrm>
          <a:off x="3562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35413</xdr:rowOff>
    </xdr:from>
    <xdr:to>
      <xdr:col>15</xdr:col>
      <xdr:colOff>50800</xdr:colOff>
      <xdr:row>77</xdr:row>
      <xdr:rowOff>35505</xdr:rowOff>
    </xdr:to>
    <xdr:cxnSp macro="">
      <xdr:nvCxnSpPr>
        <xdr:cNvPr id="182" name="直線コネクタ 181"/>
        <xdr:cNvCxnSpPr/>
      </xdr:nvCxnSpPr>
      <xdr:spPr>
        <a:xfrm flipV="1">
          <a:off x="2019300" y="13237063"/>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85471</xdr:rowOff>
    </xdr:from>
    <xdr:to>
      <xdr:col>15</xdr:col>
      <xdr:colOff>101600</xdr:colOff>
      <xdr:row>78</xdr:row>
      <xdr:rowOff>15621</xdr:rowOff>
    </xdr:to>
    <xdr:sp macro="" textlink="">
      <xdr:nvSpPr>
        <xdr:cNvPr id="183" name="フローチャート: 判断 182"/>
        <xdr:cNvSpPr/>
      </xdr:nvSpPr>
      <xdr:spPr>
        <a:xfrm>
          <a:off x="2857500" y="1328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6748</xdr:rowOff>
    </xdr:from>
    <xdr:ext cx="469744" cy="259045"/>
    <xdr:sp macro="" textlink="">
      <xdr:nvSpPr>
        <xdr:cNvPr id="184" name="テキスト ボックス 183"/>
        <xdr:cNvSpPr txBox="1"/>
      </xdr:nvSpPr>
      <xdr:spPr>
        <a:xfrm>
          <a:off x="2673428" y="13379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170149</xdr:rowOff>
    </xdr:from>
    <xdr:to>
      <xdr:col>10</xdr:col>
      <xdr:colOff>114300</xdr:colOff>
      <xdr:row>77</xdr:row>
      <xdr:rowOff>35505</xdr:rowOff>
    </xdr:to>
    <xdr:cxnSp macro="">
      <xdr:nvCxnSpPr>
        <xdr:cNvPr id="185" name="直線コネクタ 184"/>
        <xdr:cNvCxnSpPr/>
      </xdr:nvCxnSpPr>
      <xdr:spPr>
        <a:xfrm>
          <a:off x="1130300" y="13200349"/>
          <a:ext cx="889000" cy="3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51958</xdr:rowOff>
    </xdr:from>
    <xdr:to>
      <xdr:col>10</xdr:col>
      <xdr:colOff>165100</xdr:colOff>
      <xdr:row>77</xdr:row>
      <xdr:rowOff>153558</xdr:rowOff>
    </xdr:to>
    <xdr:sp macro="" textlink="">
      <xdr:nvSpPr>
        <xdr:cNvPr id="186" name="フローチャート: 判断 185"/>
        <xdr:cNvSpPr/>
      </xdr:nvSpPr>
      <xdr:spPr>
        <a:xfrm>
          <a:off x="1968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144685</xdr:rowOff>
    </xdr:from>
    <xdr:ext cx="469744" cy="259045"/>
    <xdr:sp macro="" textlink="">
      <xdr:nvSpPr>
        <xdr:cNvPr id="187" name="テキスト ボックス 186"/>
        <xdr:cNvSpPr txBox="1"/>
      </xdr:nvSpPr>
      <xdr:spPr>
        <a:xfrm>
          <a:off x="1784428"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60691</xdr:rowOff>
    </xdr:from>
    <xdr:to>
      <xdr:col>6</xdr:col>
      <xdr:colOff>38100</xdr:colOff>
      <xdr:row>77</xdr:row>
      <xdr:rowOff>162291</xdr:rowOff>
    </xdr:to>
    <xdr:sp macro="" textlink="">
      <xdr:nvSpPr>
        <xdr:cNvPr id="188" name="フローチャート: 判断 187"/>
        <xdr:cNvSpPr/>
      </xdr:nvSpPr>
      <xdr:spPr>
        <a:xfrm>
          <a:off x="1079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153418</xdr:rowOff>
    </xdr:from>
    <xdr:ext cx="469744" cy="259045"/>
    <xdr:sp macro="" textlink="">
      <xdr:nvSpPr>
        <xdr:cNvPr id="189" name="テキスト ボックス 188"/>
        <xdr:cNvSpPr txBox="1"/>
      </xdr:nvSpPr>
      <xdr:spPr>
        <a:xfrm>
          <a:off x="895428" y="13355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43042</xdr:rowOff>
    </xdr:from>
    <xdr:to>
      <xdr:col>24</xdr:col>
      <xdr:colOff>114300</xdr:colOff>
      <xdr:row>76</xdr:row>
      <xdr:rowOff>144642</xdr:rowOff>
    </xdr:to>
    <xdr:sp macro="" textlink="">
      <xdr:nvSpPr>
        <xdr:cNvPr id="195" name="楕円 194"/>
        <xdr:cNvSpPr/>
      </xdr:nvSpPr>
      <xdr:spPr>
        <a:xfrm>
          <a:off x="4584700" y="1307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65920</xdr:rowOff>
    </xdr:from>
    <xdr:ext cx="469744" cy="259045"/>
    <xdr:sp macro="" textlink="">
      <xdr:nvSpPr>
        <xdr:cNvPr id="196" name="維持補修費該当値テキスト"/>
        <xdr:cNvSpPr txBox="1"/>
      </xdr:nvSpPr>
      <xdr:spPr>
        <a:xfrm>
          <a:off x="4686300" y="1292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127350</xdr:rowOff>
    </xdr:from>
    <xdr:to>
      <xdr:col>20</xdr:col>
      <xdr:colOff>38100</xdr:colOff>
      <xdr:row>77</xdr:row>
      <xdr:rowOff>57500</xdr:rowOff>
    </xdr:to>
    <xdr:sp macro="" textlink="">
      <xdr:nvSpPr>
        <xdr:cNvPr id="197" name="楕円 196"/>
        <xdr:cNvSpPr/>
      </xdr:nvSpPr>
      <xdr:spPr>
        <a:xfrm>
          <a:off x="3746500" y="1315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74027</xdr:rowOff>
    </xdr:from>
    <xdr:ext cx="469744" cy="259045"/>
    <xdr:sp macro="" textlink="">
      <xdr:nvSpPr>
        <xdr:cNvPr id="198" name="テキスト ボックス 197"/>
        <xdr:cNvSpPr txBox="1"/>
      </xdr:nvSpPr>
      <xdr:spPr>
        <a:xfrm>
          <a:off x="3562428" y="1293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156063</xdr:rowOff>
    </xdr:from>
    <xdr:to>
      <xdr:col>15</xdr:col>
      <xdr:colOff>101600</xdr:colOff>
      <xdr:row>77</xdr:row>
      <xdr:rowOff>86213</xdr:rowOff>
    </xdr:to>
    <xdr:sp macro="" textlink="">
      <xdr:nvSpPr>
        <xdr:cNvPr id="199" name="楕円 198"/>
        <xdr:cNvSpPr/>
      </xdr:nvSpPr>
      <xdr:spPr>
        <a:xfrm>
          <a:off x="2857500" y="1318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102740</xdr:rowOff>
    </xdr:from>
    <xdr:ext cx="469744" cy="259045"/>
    <xdr:sp macro="" textlink="">
      <xdr:nvSpPr>
        <xdr:cNvPr id="200" name="テキスト ボックス 199"/>
        <xdr:cNvSpPr txBox="1"/>
      </xdr:nvSpPr>
      <xdr:spPr>
        <a:xfrm>
          <a:off x="2673428" y="12961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156155</xdr:rowOff>
    </xdr:from>
    <xdr:to>
      <xdr:col>10</xdr:col>
      <xdr:colOff>165100</xdr:colOff>
      <xdr:row>77</xdr:row>
      <xdr:rowOff>86305</xdr:rowOff>
    </xdr:to>
    <xdr:sp macro="" textlink="">
      <xdr:nvSpPr>
        <xdr:cNvPr id="201" name="楕円 200"/>
        <xdr:cNvSpPr/>
      </xdr:nvSpPr>
      <xdr:spPr>
        <a:xfrm>
          <a:off x="1968500" y="1318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102831</xdr:rowOff>
    </xdr:from>
    <xdr:ext cx="469744" cy="259045"/>
    <xdr:sp macro="" textlink="">
      <xdr:nvSpPr>
        <xdr:cNvPr id="202" name="テキスト ボックス 201"/>
        <xdr:cNvSpPr txBox="1"/>
      </xdr:nvSpPr>
      <xdr:spPr>
        <a:xfrm>
          <a:off x="1784428" y="1296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119349</xdr:rowOff>
    </xdr:from>
    <xdr:to>
      <xdr:col>6</xdr:col>
      <xdr:colOff>38100</xdr:colOff>
      <xdr:row>77</xdr:row>
      <xdr:rowOff>49499</xdr:rowOff>
    </xdr:to>
    <xdr:sp macro="" textlink="">
      <xdr:nvSpPr>
        <xdr:cNvPr id="203" name="楕円 202"/>
        <xdr:cNvSpPr/>
      </xdr:nvSpPr>
      <xdr:spPr>
        <a:xfrm>
          <a:off x="1079500" y="1314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66026</xdr:rowOff>
    </xdr:from>
    <xdr:ext cx="469744" cy="259045"/>
    <xdr:sp macro="" textlink="">
      <xdr:nvSpPr>
        <xdr:cNvPr id="204" name="テキスト ボックス 203"/>
        <xdr:cNvSpPr txBox="1"/>
      </xdr:nvSpPr>
      <xdr:spPr>
        <a:xfrm>
          <a:off x="895428" y="1292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1" name="テキスト ボックス 220"/>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3" name="テキスト ボックス 222"/>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25050</xdr:rowOff>
    </xdr:from>
    <xdr:to>
      <xdr:col>24</xdr:col>
      <xdr:colOff>62865</xdr:colOff>
      <xdr:row>99</xdr:row>
      <xdr:rowOff>78420</xdr:rowOff>
    </xdr:to>
    <xdr:cxnSp macro="">
      <xdr:nvCxnSpPr>
        <xdr:cNvPr id="227" name="直線コネクタ 226"/>
        <xdr:cNvCxnSpPr/>
      </xdr:nvCxnSpPr>
      <xdr:spPr>
        <a:xfrm flipV="1">
          <a:off x="4633595" y="15455550"/>
          <a:ext cx="1270" cy="1596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82247</xdr:rowOff>
    </xdr:from>
    <xdr:ext cx="534377" cy="259045"/>
    <xdr:sp macro="" textlink="">
      <xdr:nvSpPr>
        <xdr:cNvPr id="228" name="扶助費最小値テキスト"/>
        <xdr:cNvSpPr txBox="1"/>
      </xdr:nvSpPr>
      <xdr:spPr>
        <a:xfrm>
          <a:off x="4686300" y="1705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78420</xdr:rowOff>
    </xdr:from>
    <xdr:to>
      <xdr:col>24</xdr:col>
      <xdr:colOff>152400</xdr:colOff>
      <xdr:row>99</xdr:row>
      <xdr:rowOff>78420</xdr:rowOff>
    </xdr:to>
    <xdr:cxnSp macro="">
      <xdr:nvCxnSpPr>
        <xdr:cNvPr id="229" name="直線コネクタ 228"/>
        <xdr:cNvCxnSpPr/>
      </xdr:nvCxnSpPr>
      <xdr:spPr>
        <a:xfrm>
          <a:off x="4546600" y="170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143177</xdr:rowOff>
    </xdr:from>
    <xdr:ext cx="599010" cy="259045"/>
    <xdr:sp macro="" textlink="">
      <xdr:nvSpPr>
        <xdr:cNvPr id="230" name="扶助費最大値テキスト"/>
        <xdr:cNvSpPr txBox="1"/>
      </xdr:nvSpPr>
      <xdr:spPr>
        <a:xfrm>
          <a:off x="4686300" y="1523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25050</xdr:rowOff>
    </xdr:from>
    <xdr:to>
      <xdr:col>24</xdr:col>
      <xdr:colOff>152400</xdr:colOff>
      <xdr:row>90</xdr:row>
      <xdr:rowOff>25050</xdr:rowOff>
    </xdr:to>
    <xdr:cxnSp macro="">
      <xdr:nvCxnSpPr>
        <xdr:cNvPr id="231" name="直線コネクタ 230"/>
        <xdr:cNvCxnSpPr/>
      </xdr:nvCxnSpPr>
      <xdr:spPr>
        <a:xfrm>
          <a:off x="4546600" y="15455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120969</xdr:rowOff>
    </xdr:from>
    <xdr:to>
      <xdr:col>24</xdr:col>
      <xdr:colOff>63500</xdr:colOff>
      <xdr:row>96</xdr:row>
      <xdr:rowOff>144593</xdr:rowOff>
    </xdr:to>
    <xdr:cxnSp macro="">
      <xdr:nvCxnSpPr>
        <xdr:cNvPr id="232" name="直線コネクタ 231"/>
        <xdr:cNvCxnSpPr/>
      </xdr:nvCxnSpPr>
      <xdr:spPr>
        <a:xfrm flipV="1">
          <a:off x="3797300" y="16580169"/>
          <a:ext cx="838200" cy="2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151736</xdr:rowOff>
    </xdr:from>
    <xdr:ext cx="534377" cy="259045"/>
    <xdr:sp macro="" textlink="">
      <xdr:nvSpPr>
        <xdr:cNvPr id="233" name="扶助費平均値テキスト"/>
        <xdr:cNvSpPr txBox="1"/>
      </xdr:nvSpPr>
      <xdr:spPr>
        <a:xfrm>
          <a:off x="4686300" y="162680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128859</xdr:rowOff>
    </xdr:from>
    <xdr:to>
      <xdr:col>24</xdr:col>
      <xdr:colOff>114300</xdr:colOff>
      <xdr:row>96</xdr:row>
      <xdr:rowOff>59009</xdr:rowOff>
    </xdr:to>
    <xdr:sp macro="" textlink="">
      <xdr:nvSpPr>
        <xdr:cNvPr id="234" name="フローチャート: 判断 233"/>
        <xdr:cNvSpPr/>
      </xdr:nvSpPr>
      <xdr:spPr>
        <a:xfrm>
          <a:off x="45847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144593</xdr:rowOff>
    </xdr:from>
    <xdr:to>
      <xdr:col>19</xdr:col>
      <xdr:colOff>177800</xdr:colOff>
      <xdr:row>97</xdr:row>
      <xdr:rowOff>41601</xdr:rowOff>
    </xdr:to>
    <xdr:cxnSp macro="">
      <xdr:nvCxnSpPr>
        <xdr:cNvPr id="235" name="直線コネクタ 234"/>
        <xdr:cNvCxnSpPr/>
      </xdr:nvCxnSpPr>
      <xdr:spPr>
        <a:xfrm flipV="1">
          <a:off x="2908300" y="16603793"/>
          <a:ext cx="889000" cy="6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164734</xdr:rowOff>
    </xdr:from>
    <xdr:to>
      <xdr:col>20</xdr:col>
      <xdr:colOff>38100</xdr:colOff>
      <xdr:row>96</xdr:row>
      <xdr:rowOff>94884</xdr:rowOff>
    </xdr:to>
    <xdr:sp macro="" textlink="">
      <xdr:nvSpPr>
        <xdr:cNvPr id="236" name="フローチャート: 判断 235"/>
        <xdr:cNvSpPr/>
      </xdr:nvSpPr>
      <xdr:spPr>
        <a:xfrm>
          <a:off x="3746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111411</xdr:rowOff>
    </xdr:from>
    <xdr:ext cx="534377" cy="259045"/>
    <xdr:sp macro="" textlink="">
      <xdr:nvSpPr>
        <xdr:cNvPr id="237" name="テキスト ボックス 236"/>
        <xdr:cNvSpPr txBox="1"/>
      </xdr:nvSpPr>
      <xdr:spPr>
        <a:xfrm>
          <a:off x="3530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41601</xdr:rowOff>
    </xdr:from>
    <xdr:to>
      <xdr:col>15</xdr:col>
      <xdr:colOff>50800</xdr:colOff>
      <xdr:row>97</xdr:row>
      <xdr:rowOff>62936</xdr:rowOff>
    </xdr:to>
    <xdr:cxnSp macro="">
      <xdr:nvCxnSpPr>
        <xdr:cNvPr id="238" name="直線コネクタ 237"/>
        <xdr:cNvCxnSpPr/>
      </xdr:nvCxnSpPr>
      <xdr:spPr>
        <a:xfrm flipV="1">
          <a:off x="2019300" y="16672251"/>
          <a:ext cx="88900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43210</xdr:rowOff>
    </xdr:from>
    <xdr:to>
      <xdr:col>15</xdr:col>
      <xdr:colOff>101600</xdr:colOff>
      <xdr:row>97</xdr:row>
      <xdr:rowOff>144810</xdr:rowOff>
    </xdr:to>
    <xdr:sp macro="" textlink="">
      <xdr:nvSpPr>
        <xdr:cNvPr id="239" name="フローチャート: 判断 238"/>
        <xdr:cNvSpPr/>
      </xdr:nvSpPr>
      <xdr:spPr>
        <a:xfrm>
          <a:off x="2857500" y="1667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135937</xdr:rowOff>
    </xdr:from>
    <xdr:ext cx="534377" cy="259045"/>
    <xdr:sp macro="" textlink="">
      <xdr:nvSpPr>
        <xdr:cNvPr id="240" name="テキスト ボックス 239"/>
        <xdr:cNvSpPr txBox="1"/>
      </xdr:nvSpPr>
      <xdr:spPr>
        <a:xfrm>
          <a:off x="2641111" y="1676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62936</xdr:rowOff>
    </xdr:from>
    <xdr:to>
      <xdr:col>10</xdr:col>
      <xdr:colOff>114300</xdr:colOff>
      <xdr:row>97</xdr:row>
      <xdr:rowOff>139365</xdr:rowOff>
    </xdr:to>
    <xdr:cxnSp macro="">
      <xdr:nvCxnSpPr>
        <xdr:cNvPr id="241" name="直線コネクタ 240"/>
        <xdr:cNvCxnSpPr/>
      </xdr:nvCxnSpPr>
      <xdr:spPr>
        <a:xfrm flipV="1">
          <a:off x="1130300" y="16693586"/>
          <a:ext cx="889000" cy="76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102341</xdr:rowOff>
    </xdr:from>
    <xdr:to>
      <xdr:col>10</xdr:col>
      <xdr:colOff>165100</xdr:colOff>
      <xdr:row>97</xdr:row>
      <xdr:rowOff>32491</xdr:rowOff>
    </xdr:to>
    <xdr:sp macro="" textlink="">
      <xdr:nvSpPr>
        <xdr:cNvPr id="242" name="フローチャート: 判断 241"/>
        <xdr:cNvSpPr/>
      </xdr:nvSpPr>
      <xdr:spPr>
        <a:xfrm>
          <a:off x="1968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49018</xdr:rowOff>
    </xdr:from>
    <xdr:ext cx="534377" cy="259045"/>
    <xdr:sp macro="" textlink="">
      <xdr:nvSpPr>
        <xdr:cNvPr id="243" name="テキスト ボックス 242"/>
        <xdr:cNvSpPr txBox="1"/>
      </xdr:nvSpPr>
      <xdr:spPr>
        <a:xfrm>
          <a:off x="1752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24251</xdr:rowOff>
    </xdr:from>
    <xdr:to>
      <xdr:col>6</xdr:col>
      <xdr:colOff>38100</xdr:colOff>
      <xdr:row>97</xdr:row>
      <xdr:rowOff>125851</xdr:rowOff>
    </xdr:to>
    <xdr:sp macro="" textlink="">
      <xdr:nvSpPr>
        <xdr:cNvPr id="244" name="フローチャート: 判断 243"/>
        <xdr:cNvSpPr/>
      </xdr:nvSpPr>
      <xdr:spPr>
        <a:xfrm>
          <a:off x="1079500" y="1665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142378</xdr:rowOff>
    </xdr:from>
    <xdr:ext cx="534377" cy="259045"/>
    <xdr:sp macro="" textlink="">
      <xdr:nvSpPr>
        <xdr:cNvPr id="245" name="テキスト ボックス 244"/>
        <xdr:cNvSpPr txBox="1"/>
      </xdr:nvSpPr>
      <xdr:spPr>
        <a:xfrm>
          <a:off x="863111" y="1643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70169</xdr:rowOff>
    </xdr:from>
    <xdr:to>
      <xdr:col>24</xdr:col>
      <xdr:colOff>114300</xdr:colOff>
      <xdr:row>97</xdr:row>
      <xdr:rowOff>319</xdr:rowOff>
    </xdr:to>
    <xdr:sp macro="" textlink="">
      <xdr:nvSpPr>
        <xdr:cNvPr id="251" name="楕円 250"/>
        <xdr:cNvSpPr/>
      </xdr:nvSpPr>
      <xdr:spPr>
        <a:xfrm>
          <a:off x="4584700" y="16529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48596</xdr:rowOff>
    </xdr:from>
    <xdr:ext cx="534377" cy="259045"/>
    <xdr:sp macro="" textlink="">
      <xdr:nvSpPr>
        <xdr:cNvPr id="252" name="扶助費該当値テキスト"/>
        <xdr:cNvSpPr txBox="1"/>
      </xdr:nvSpPr>
      <xdr:spPr>
        <a:xfrm>
          <a:off x="4686300" y="16507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93793</xdr:rowOff>
    </xdr:from>
    <xdr:to>
      <xdr:col>20</xdr:col>
      <xdr:colOff>38100</xdr:colOff>
      <xdr:row>97</xdr:row>
      <xdr:rowOff>23943</xdr:rowOff>
    </xdr:to>
    <xdr:sp macro="" textlink="">
      <xdr:nvSpPr>
        <xdr:cNvPr id="253" name="楕円 252"/>
        <xdr:cNvSpPr/>
      </xdr:nvSpPr>
      <xdr:spPr>
        <a:xfrm>
          <a:off x="3746500" y="16552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15070</xdr:rowOff>
    </xdr:from>
    <xdr:ext cx="534377" cy="259045"/>
    <xdr:sp macro="" textlink="">
      <xdr:nvSpPr>
        <xdr:cNvPr id="254" name="テキスト ボックス 253"/>
        <xdr:cNvSpPr txBox="1"/>
      </xdr:nvSpPr>
      <xdr:spPr>
        <a:xfrm>
          <a:off x="3530111" y="1664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162251</xdr:rowOff>
    </xdr:from>
    <xdr:to>
      <xdr:col>15</xdr:col>
      <xdr:colOff>101600</xdr:colOff>
      <xdr:row>97</xdr:row>
      <xdr:rowOff>92401</xdr:rowOff>
    </xdr:to>
    <xdr:sp macro="" textlink="">
      <xdr:nvSpPr>
        <xdr:cNvPr id="255" name="楕円 254"/>
        <xdr:cNvSpPr/>
      </xdr:nvSpPr>
      <xdr:spPr>
        <a:xfrm>
          <a:off x="2857500" y="166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108928</xdr:rowOff>
    </xdr:from>
    <xdr:ext cx="534377" cy="259045"/>
    <xdr:sp macro="" textlink="">
      <xdr:nvSpPr>
        <xdr:cNvPr id="256" name="テキスト ボックス 255"/>
        <xdr:cNvSpPr txBox="1"/>
      </xdr:nvSpPr>
      <xdr:spPr>
        <a:xfrm>
          <a:off x="2641111" y="1639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12136</xdr:rowOff>
    </xdr:from>
    <xdr:to>
      <xdr:col>10</xdr:col>
      <xdr:colOff>165100</xdr:colOff>
      <xdr:row>97</xdr:row>
      <xdr:rowOff>113736</xdr:rowOff>
    </xdr:to>
    <xdr:sp macro="" textlink="">
      <xdr:nvSpPr>
        <xdr:cNvPr id="257" name="楕円 256"/>
        <xdr:cNvSpPr/>
      </xdr:nvSpPr>
      <xdr:spPr>
        <a:xfrm>
          <a:off x="1968500" y="1664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104863</xdr:rowOff>
    </xdr:from>
    <xdr:ext cx="534377" cy="259045"/>
    <xdr:sp macro="" textlink="">
      <xdr:nvSpPr>
        <xdr:cNvPr id="258" name="テキスト ボックス 257"/>
        <xdr:cNvSpPr txBox="1"/>
      </xdr:nvSpPr>
      <xdr:spPr>
        <a:xfrm>
          <a:off x="1752111" y="16735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88565</xdr:rowOff>
    </xdr:from>
    <xdr:to>
      <xdr:col>6</xdr:col>
      <xdr:colOff>38100</xdr:colOff>
      <xdr:row>98</xdr:row>
      <xdr:rowOff>18715</xdr:rowOff>
    </xdr:to>
    <xdr:sp macro="" textlink="">
      <xdr:nvSpPr>
        <xdr:cNvPr id="259" name="楕円 258"/>
        <xdr:cNvSpPr/>
      </xdr:nvSpPr>
      <xdr:spPr>
        <a:xfrm>
          <a:off x="1079500" y="1671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9842</xdr:rowOff>
    </xdr:from>
    <xdr:ext cx="534377" cy="259045"/>
    <xdr:sp macro="" textlink="">
      <xdr:nvSpPr>
        <xdr:cNvPr id="260" name="テキスト ボックス 259"/>
        <xdr:cNvSpPr txBox="1"/>
      </xdr:nvSpPr>
      <xdr:spPr>
        <a:xfrm>
          <a:off x="863111" y="1681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4" name="テキスト ボックス 273"/>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0" name="テキスト ボックス 279"/>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104978</xdr:rowOff>
    </xdr:from>
    <xdr:to>
      <xdr:col>54</xdr:col>
      <xdr:colOff>189865</xdr:colOff>
      <xdr:row>38</xdr:row>
      <xdr:rowOff>61531</xdr:rowOff>
    </xdr:to>
    <xdr:cxnSp macro="">
      <xdr:nvCxnSpPr>
        <xdr:cNvPr id="284" name="直線コネクタ 283"/>
        <xdr:cNvCxnSpPr/>
      </xdr:nvCxnSpPr>
      <xdr:spPr>
        <a:xfrm flipV="1">
          <a:off x="10475595" y="5248478"/>
          <a:ext cx="1270" cy="132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65358</xdr:rowOff>
    </xdr:from>
    <xdr:ext cx="534377" cy="259045"/>
    <xdr:sp macro="" textlink="">
      <xdr:nvSpPr>
        <xdr:cNvPr id="285" name="補助費等最小値テキスト"/>
        <xdr:cNvSpPr txBox="1"/>
      </xdr:nvSpPr>
      <xdr:spPr>
        <a:xfrm>
          <a:off x="10528300" y="658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61531</xdr:rowOff>
    </xdr:from>
    <xdr:to>
      <xdr:col>55</xdr:col>
      <xdr:colOff>88900</xdr:colOff>
      <xdr:row>38</xdr:row>
      <xdr:rowOff>61531</xdr:rowOff>
    </xdr:to>
    <xdr:cxnSp macro="">
      <xdr:nvCxnSpPr>
        <xdr:cNvPr id="286" name="直線コネクタ 285"/>
        <xdr:cNvCxnSpPr/>
      </xdr:nvCxnSpPr>
      <xdr:spPr>
        <a:xfrm>
          <a:off x="10388600" y="6576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51655</xdr:rowOff>
    </xdr:from>
    <xdr:ext cx="599010" cy="259045"/>
    <xdr:sp macro="" textlink="">
      <xdr:nvSpPr>
        <xdr:cNvPr id="287" name="補助費等最大値テキスト"/>
        <xdr:cNvSpPr txBox="1"/>
      </xdr:nvSpPr>
      <xdr:spPr>
        <a:xfrm>
          <a:off x="10528300" y="502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104978</xdr:rowOff>
    </xdr:from>
    <xdr:to>
      <xdr:col>55</xdr:col>
      <xdr:colOff>88900</xdr:colOff>
      <xdr:row>30</xdr:row>
      <xdr:rowOff>104978</xdr:rowOff>
    </xdr:to>
    <xdr:cxnSp macro="">
      <xdr:nvCxnSpPr>
        <xdr:cNvPr id="288" name="直線コネクタ 287"/>
        <xdr:cNvCxnSpPr/>
      </xdr:nvCxnSpPr>
      <xdr:spPr>
        <a:xfrm>
          <a:off x="10388600" y="5248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152222</xdr:rowOff>
    </xdr:from>
    <xdr:to>
      <xdr:col>55</xdr:col>
      <xdr:colOff>0</xdr:colOff>
      <xdr:row>37</xdr:row>
      <xdr:rowOff>8953</xdr:rowOff>
    </xdr:to>
    <xdr:cxnSp macro="">
      <xdr:nvCxnSpPr>
        <xdr:cNvPr id="289" name="直線コネクタ 288"/>
        <xdr:cNvCxnSpPr/>
      </xdr:nvCxnSpPr>
      <xdr:spPr>
        <a:xfrm>
          <a:off x="9639300" y="6324422"/>
          <a:ext cx="838200" cy="2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31983</xdr:rowOff>
    </xdr:from>
    <xdr:ext cx="534377" cy="259045"/>
    <xdr:sp macro="" textlink="">
      <xdr:nvSpPr>
        <xdr:cNvPr id="290" name="補助費等平均値テキスト"/>
        <xdr:cNvSpPr txBox="1"/>
      </xdr:nvSpPr>
      <xdr:spPr>
        <a:xfrm>
          <a:off x="10528300" y="6032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9106</xdr:rowOff>
    </xdr:from>
    <xdr:to>
      <xdr:col>55</xdr:col>
      <xdr:colOff>50800</xdr:colOff>
      <xdr:row>36</xdr:row>
      <xdr:rowOff>110706</xdr:rowOff>
    </xdr:to>
    <xdr:sp macro="" textlink="">
      <xdr:nvSpPr>
        <xdr:cNvPr id="291" name="フローチャート: 判断 290"/>
        <xdr:cNvSpPr/>
      </xdr:nvSpPr>
      <xdr:spPr>
        <a:xfrm>
          <a:off x="10426700" y="6181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152222</xdr:rowOff>
    </xdr:from>
    <xdr:to>
      <xdr:col>50</xdr:col>
      <xdr:colOff>114300</xdr:colOff>
      <xdr:row>36</xdr:row>
      <xdr:rowOff>165824</xdr:rowOff>
    </xdr:to>
    <xdr:cxnSp macro="">
      <xdr:nvCxnSpPr>
        <xdr:cNvPr id="292" name="直線コネクタ 291"/>
        <xdr:cNvCxnSpPr/>
      </xdr:nvCxnSpPr>
      <xdr:spPr>
        <a:xfrm flipV="1">
          <a:off x="8750300" y="6324422"/>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23038</xdr:rowOff>
    </xdr:from>
    <xdr:to>
      <xdr:col>50</xdr:col>
      <xdr:colOff>165100</xdr:colOff>
      <xdr:row>36</xdr:row>
      <xdr:rowOff>124638</xdr:rowOff>
    </xdr:to>
    <xdr:sp macro="" textlink="">
      <xdr:nvSpPr>
        <xdr:cNvPr id="293" name="フローチャート: 判断 292"/>
        <xdr:cNvSpPr/>
      </xdr:nvSpPr>
      <xdr:spPr>
        <a:xfrm>
          <a:off x="9588500" y="61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141165</xdr:rowOff>
    </xdr:from>
    <xdr:ext cx="534377" cy="259045"/>
    <xdr:sp macro="" textlink="">
      <xdr:nvSpPr>
        <xdr:cNvPr id="294" name="テキスト ボックス 293"/>
        <xdr:cNvSpPr txBox="1"/>
      </xdr:nvSpPr>
      <xdr:spPr>
        <a:xfrm>
          <a:off x="9372111" y="5970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165824</xdr:rowOff>
    </xdr:from>
    <xdr:to>
      <xdr:col>45</xdr:col>
      <xdr:colOff>177800</xdr:colOff>
      <xdr:row>37</xdr:row>
      <xdr:rowOff>43396</xdr:rowOff>
    </xdr:to>
    <xdr:cxnSp macro="">
      <xdr:nvCxnSpPr>
        <xdr:cNvPr id="295" name="直線コネクタ 294"/>
        <xdr:cNvCxnSpPr/>
      </xdr:nvCxnSpPr>
      <xdr:spPr>
        <a:xfrm flipV="1">
          <a:off x="7861300" y="6338024"/>
          <a:ext cx="889000" cy="49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122466</xdr:rowOff>
    </xdr:from>
    <xdr:to>
      <xdr:col>46</xdr:col>
      <xdr:colOff>38100</xdr:colOff>
      <xdr:row>36</xdr:row>
      <xdr:rowOff>52616</xdr:rowOff>
    </xdr:to>
    <xdr:sp macro="" textlink="">
      <xdr:nvSpPr>
        <xdr:cNvPr id="296" name="フローチャート: 判断 295"/>
        <xdr:cNvSpPr/>
      </xdr:nvSpPr>
      <xdr:spPr>
        <a:xfrm>
          <a:off x="8699500" y="6123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69143</xdr:rowOff>
    </xdr:from>
    <xdr:ext cx="534377" cy="259045"/>
    <xdr:sp macro="" textlink="">
      <xdr:nvSpPr>
        <xdr:cNvPr id="297" name="テキスト ボックス 296"/>
        <xdr:cNvSpPr txBox="1"/>
      </xdr:nvSpPr>
      <xdr:spPr>
        <a:xfrm>
          <a:off x="8483111" y="589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43396</xdr:rowOff>
    </xdr:from>
    <xdr:to>
      <xdr:col>41</xdr:col>
      <xdr:colOff>50800</xdr:colOff>
      <xdr:row>37</xdr:row>
      <xdr:rowOff>65011</xdr:rowOff>
    </xdr:to>
    <xdr:cxnSp macro="">
      <xdr:nvCxnSpPr>
        <xdr:cNvPr id="298" name="直線コネクタ 297"/>
        <xdr:cNvCxnSpPr/>
      </xdr:nvCxnSpPr>
      <xdr:spPr>
        <a:xfrm flipV="1">
          <a:off x="6972300" y="6387046"/>
          <a:ext cx="889000" cy="21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6820</xdr:rowOff>
    </xdr:from>
    <xdr:to>
      <xdr:col>41</xdr:col>
      <xdr:colOff>101600</xdr:colOff>
      <xdr:row>36</xdr:row>
      <xdr:rowOff>108420</xdr:rowOff>
    </xdr:to>
    <xdr:sp macro="" textlink="">
      <xdr:nvSpPr>
        <xdr:cNvPr id="299" name="フローチャート: 判断 298"/>
        <xdr:cNvSpPr/>
      </xdr:nvSpPr>
      <xdr:spPr>
        <a:xfrm>
          <a:off x="7810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124947</xdr:rowOff>
    </xdr:from>
    <xdr:ext cx="534377" cy="259045"/>
    <xdr:sp macro="" textlink="">
      <xdr:nvSpPr>
        <xdr:cNvPr id="300" name="テキスト ボックス 299"/>
        <xdr:cNvSpPr txBox="1"/>
      </xdr:nvSpPr>
      <xdr:spPr>
        <a:xfrm>
          <a:off x="7594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136347</xdr:rowOff>
    </xdr:from>
    <xdr:to>
      <xdr:col>36</xdr:col>
      <xdr:colOff>165100</xdr:colOff>
      <xdr:row>36</xdr:row>
      <xdr:rowOff>66497</xdr:rowOff>
    </xdr:to>
    <xdr:sp macro="" textlink="">
      <xdr:nvSpPr>
        <xdr:cNvPr id="301" name="フローチャート: 判断 300"/>
        <xdr:cNvSpPr/>
      </xdr:nvSpPr>
      <xdr:spPr>
        <a:xfrm>
          <a:off x="6921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83024</xdr:rowOff>
    </xdr:from>
    <xdr:ext cx="534377" cy="259045"/>
    <xdr:sp macro="" textlink="">
      <xdr:nvSpPr>
        <xdr:cNvPr id="302" name="テキスト ボックス 301"/>
        <xdr:cNvSpPr txBox="1"/>
      </xdr:nvSpPr>
      <xdr:spPr>
        <a:xfrm>
          <a:off x="6705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129603</xdr:rowOff>
    </xdr:from>
    <xdr:to>
      <xdr:col>55</xdr:col>
      <xdr:colOff>50800</xdr:colOff>
      <xdr:row>37</xdr:row>
      <xdr:rowOff>59753</xdr:rowOff>
    </xdr:to>
    <xdr:sp macro="" textlink="">
      <xdr:nvSpPr>
        <xdr:cNvPr id="308" name="楕円 307"/>
        <xdr:cNvSpPr/>
      </xdr:nvSpPr>
      <xdr:spPr>
        <a:xfrm>
          <a:off x="10426700" y="6301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108030</xdr:rowOff>
    </xdr:from>
    <xdr:ext cx="534377" cy="259045"/>
    <xdr:sp macro="" textlink="">
      <xdr:nvSpPr>
        <xdr:cNvPr id="309" name="補助費等該当値テキスト"/>
        <xdr:cNvSpPr txBox="1"/>
      </xdr:nvSpPr>
      <xdr:spPr>
        <a:xfrm>
          <a:off x="10528300" y="628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101422</xdr:rowOff>
    </xdr:from>
    <xdr:to>
      <xdr:col>50</xdr:col>
      <xdr:colOff>165100</xdr:colOff>
      <xdr:row>37</xdr:row>
      <xdr:rowOff>31572</xdr:rowOff>
    </xdr:to>
    <xdr:sp macro="" textlink="">
      <xdr:nvSpPr>
        <xdr:cNvPr id="310" name="楕円 309"/>
        <xdr:cNvSpPr/>
      </xdr:nvSpPr>
      <xdr:spPr>
        <a:xfrm>
          <a:off x="9588500" y="627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22699</xdr:rowOff>
    </xdr:from>
    <xdr:ext cx="534377" cy="259045"/>
    <xdr:sp macro="" textlink="">
      <xdr:nvSpPr>
        <xdr:cNvPr id="311" name="テキスト ボックス 310"/>
        <xdr:cNvSpPr txBox="1"/>
      </xdr:nvSpPr>
      <xdr:spPr>
        <a:xfrm>
          <a:off x="9372111" y="636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115024</xdr:rowOff>
    </xdr:from>
    <xdr:to>
      <xdr:col>46</xdr:col>
      <xdr:colOff>38100</xdr:colOff>
      <xdr:row>37</xdr:row>
      <xdr:rowOff>45174</xdr:rowOff>
    </xdr:to>
    <xdr:sp macro="" textlink="">
      <xdr:nvSpPr>
        <xdr:cNvPr id="312" name="楕円 311"/>
        <xdr:cNvSpPr/>
      </xdr:nvSpPr>
      <xdr:spPr>
        <a:xfrm>
          <a:off x="8699500" y="628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36301</xdr:rowOff>
    </xdr:from>
    <xdr:ext cx="534377" cy="259045"/>
    <xdr:sp macro="" textlink="">
      <xdr:nvSpPr>
        <xdr:cNvPr id="313" name="テキスト ボックス 312"/>
        <xdr:cNvSpPr txBox="1"/>
      </xdr:nvSpPr>
      <xdr:spPr>
        <a:xfrm>
          <a:off x="8483111" y="637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164046</xdr:rowOff>
    </xdr:from>
    <xdr:to>
      <xdr:col>41</xdr:col>
      <xdr:colOff>101600</xdr:colOff>
      <xdr:row>37</xdr:row>
      <xdr:rowOff>94196</xdr:rowOff>
    </xdr:to>
    <xdr:sp macro="" textlink="">
      <xdr:nvSpPr>
        <xdr:cNvPr id="314" name="楕円 313"/>
        <xdr:cNvSpPr/>
      </xdr:nvSpPr>
      <xdr:spPr>
        <a:xfrm>
          <a:off x="7810500" y="6336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85323</xdr:rowOff>
    </xdr:from>
    <xdr:ext cx="534377" cy="259045"/>
    <xdr:sp macro="" textlink="">
      <xdr:nvSpPr>
        <xdr:cNvPr id="315" name="テキスト ボックス 314"/>
        <xdr:cNvSpPr txBox="1"/>
      </xdr:nvSpPr>
      <xdr:spPr>
        <a:xfrm>
          <a:off x="7594111" y="6428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14211</xdr:rowOff>
    </xdr:from>
    <xdr:to>
      <xdr:col>36</xdr:col>
      <xdr:colOff>165100</xdr:colOff>
      <xdr:row>37</xdr:row>
      <xdr:rowOff>115811</xdr:rowOff>
    </xdr:to>
    <xdr:sp macro="" textlink="">
      <xdr:nvSpPr>
        <xdr:cNvPr id="316" name="楕円 315"/>
        <xdr:cNvSpPr/>
      </xdr:nvSpPr>
      <xdr:spPr>
        <a:xfrm>
          <a:off x="6921500" y="6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106938</xdr:rowOff>
    </xdr:from>
    <xdr:ext cx="534377" cy="259045"/>
    <xdr:sp macro="" textlink="">
      <xdr:nvSpPr>
        <xdr:cNvPr id="317" name="テキスト ボックス 316"/>
        <xdr:cNvSpPr txBox="1"/>
      </xdr:nvSpPr>
      <xdr:spPr>
        <a:xfrm>
          <a:off x="6705111" y="645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8909</xdr:rowOff>
    </xdr:from>
    <xdr:to>
      <xdr:col>54</xdr:col>
      <xdr:colOff>189865</xdr:colOff>
      <xdr:row>58</xdr:row>
      <xdr:rowOff>59928</xdr:rowOff>
    </xdr:to>
    <xdr:cxnSp macro="">
      <xdr:nvCxnSpPr>
        <xdr:cNvPr id="339" name="直線コネクタ 338"/>
        <xdr:cNvCxnSpPr/>
      </xdr:nvCxnSpPr>
      <xdr:spPr>
        <a:xfrm flipV="1">
          <a:off x="10475595" y="8581409"/>
          <a:ext cx="1270" cy="1422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63755</xdr:rowOff>
    </xdr:from>
    <xdr:ext cx="534377" cy="259045"/>
    <xdr:sp macro="" textlink="">
      <xdr:nvSpPr>
        <xdr:cNvPr id="340" name="普通建設事業費最小値テキスト"/>
        <xdr:cNvSpPr txBox="1"/>
      </xdr:nvSpPr>
      <xdr:spPr>
        <a:xfrm>
          <a:off x="10528300" y="1000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59928</xdr:rowOff>
    </xdr:from>
    <xdr:to>
      <xdr:col>55</xdr:col>
      <xdr:colOff>88900</xdr:colOff>
      <xdr:row>58</xdr:row>
      <xdr:rowOff>59928</xdr:rowOff>
    </xdr:to>
    <xdr:cxnSp macro="">
      <xdr:nvCxnSpPr>
        <xdr:cNvPr id="341" name="直線コネクタ 340"/>
        <xdr:cNvCxnSpPr/>
      </xdr:nvCxnSpPr>
      <xdr:spPr>
        <a:xfrm>
          <a:off x="10388600" y="10004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127036</xdr:rowOff>
    </xdr:from>
    <xdr:ext cx="599010" cy="259045"/>
    <xdr:sp macro="" textlink="">
      <xdr:nvSpPr>
        <xdr:cNvPr id="342" name="普通建設事業費最大値テキスト"/>
        <xdr:cNvSpPr txBox="1"/>
      </xdr:nvSpPr>
      <xdr:spPr>
        <a:xfrm>
          <a:off x="10528300" y="8356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8909</xdr:rowOff>
    </xdr:from>
    <xdr:to>
      <xdr:col>55</xdr:col>
      <xdr:colOff>88900</xdr:colOff>
      <xdr:row>50</xdr:row>
      <xdr:rowOff>8909</xdr:rowOff>
    </xdr:to>
    <xdr:cxnSp macro="">
      <xdr:nvCxnSpPr>
        <xdr:cNvPr id="343" name="直線コネクタ 342"/>
        <xdr:cNvCxnSpPr/>
      </xdr:nvCxnSpPr>
      <xdr:spPr>
        <a:xfrm>
          <a:off x="10388600" y="8581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2476</xdr:rowOff>
    </xdr:from>
    <xdr:to>
      <xdr:col>55</xdr:col>
      <xdr:colOff>0</xdr:colOff>
      <xdr:row>56</xdr:row>
      <xdr:rowOff>153288</xdr:rowOff>
    </xdr:to>
    <xdr:cxnSp macro="">
      <xdr:nvCxnSpPr>
        <xdr:cNvPr id="344" name="直線コネクタ 343"/>
        <xdr:cNvCxnSpPr/>
      </xdr:nvCxnSpPr>
      <xdr:spPr>
        <a:xfrm flipV="1">
          <a:off x="9639300" y="9603676"/>
          <a:ext cx="8382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20144</xdr:rowOff>
    </xdr:from>
    <xdr:ext cx="534377" cy="259045"/>
    <xdr:sp macro="" textlink="">
      <xdr:nvSpPr>
        <xdr:cNvPr id="345" name="普通建設事業費平均値テキスト"/>
        <xdr:cNvSpPr txBox="1"/>
      </xdr:nvSpPr>
      <xdr:spPr>
        <a:xfrm>
          <a:off x="10528300" y="97927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41717</xdr:rowOff>
    </xdr:from>
    <xdr:to>
      <xdr:col>55</xdr:col>
      <xdr:colOff>50800</xdr:colOff>
      <xdr:row>57</xdr:row>
      <xdr:rowOff>143317</xdr:rowOff>
    </xdr:to>
    <xdr:sp macro="" textlink="">
      <xdr:nvSpPr>
        <xdr:cNvPr id="346" name="フローチャート: 判断 345"/>
        <xdr:cNvSpPr/>
      </xdr:nvSpPr>
      <xdr:spPr>
        <a:xfrm>
          <a:off x="104267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119327</xdr:rowOff>
    </xdr:from>
    <xdr:to>
      <xdr:col>50</xdr:col>
      <xdr:colOff>114300</xdr:colOff>
      <xdr:row>56</xdr:row>
      <xdr:rowOff>153288</xdr:rowOff>
    </xdr:to>
    <xdr:cxnSp macro="">
      <xdr:nvCxnSpPr>
        <xdr:cNvPr id="347" name="直線コネクタ 346"/>
        <xdr:cNvCxnSpPr/>
      </xdr:nvCxnSpPr>
      <xdr:spPr>
        <a:xfrm>
          <a:off x="8750300" y="9720527"/>
          <a:ext cx="889000" cy="33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56878</xdr:rowOff>
    </xdr:from>
    <xdr:to>
      <xdr:col>50</xdr:col>
      <xdr:colOff>165100</xdr:colOff>
      <xdr:row>57</xdr:row>
      <xdr:rowOff>158478</xdr:rowOff>
    </xdr:to>
    <xdr:sp macro="" textlink="">
      <xdr:nvSpPr>
        <xdr:cNvPr id="348" name="フローチャート: 判断 347"/>
        <xdr:cNvSpPr/>
      </xdr:nvSpPr>
      <xdr:spPr>
        <a:xfrm>
          <a:off x="9588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149605</xdr:rowOff>
    </xdr:from>
    <xdr:ext cx="534377" cy="259045"/>
    <xdr:sp macro="" textlink="">
      <xdr:nvSpPr>
        <xdr:cNvPr id="349" name="テキスト ボックス 348"/>
        <xdr:cNvSpPr txBox="1"/>
      </xdr:nvSpPr>
      <xdr:spPr>
        <a:xfrm>
          <a:off x="9372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119327</xdr:rowOff>
    </xdr:from>
    <xdr:to>
      <xdr:col>45</xdr:col>
      <xdr:colOff>177800</xdr:colOff>
      <xdr:row>56</xdr:row>
      <xdr:rowOff>120027</xdr:rowOff>
    </xdr:to>
    <xdr:cxnSp macro="">
      <xdr:nvCxnSpPr>
        <xdr:cNvPr id="350" name="直線コネクタ 349"/>
        <xdr:cNvCxnSpPr/>
      </xdr:nvCxnSpPr>
      <xdr:spPr>
        <a:xfrm flipV="1">
          <a:off x="7861300" y="9720527"/>
          <a:ext cx="889000" cy="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12424</xdr:rowOff>
    </xdr:from>
    <xdr:to>
      <xdr:col>46</xdr:col>
      <xdr:colOff>38100</xdr:colOff>
      <xdr:row>57</xdr:row>
      <xdr:rowOff>114024</xdr:rowOff>
    </xdr:to>
    <xdr:sp macro="" textlink="">
      <xdr:nvSpPr>
        <xdr:cNvPr id="351" name="フローチャート: 判断 350"/>
        <xdr:cNvSpPr/>
      </xdr:nvSpPr>
      <xdr:spPr>
        <a:xfrm>
          <a:off x="8699500" y="978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105151</xdr:rowOff>
    </xdr:from>
    <xdr:ext cx="534377" cy="259045"/>
    <xdr:sp macro="" textlink="">
      <xdr:nvSpPr>
        <xdr:cNvPr id="352" name="テキスト ボックス 351"/>
        <xdr:cNvSpPr txBox="1"/>
      </xdr:nvSpPr>
      <xdr:spPr>
        <a:xfrm>
          <a:off x="8483111" y="987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32527</xdr:rowOff>
    </xdr:from>
    <xdr:to>
      <xdr:col>41</xdr:col>
      <xdr:colOff>50800</xdr:colOff>
      <xdr:row>56</xdr:row>
      <xdr:rowOff>120027</xdr:rowOff>
    </xdr:to>
    <xdr:cxnSp macro="">
      <xdr:nvCxnSpPr>
        <xdr:cNvPr id="353" name="直線コネクタ 352"/>
        <xdr:cNvCxnSpPr/>
      </xdr:nvCxnSpPr>
      <xdr:spPr>
        <a:xfrm>
          <a:off x="6972300" y="9633727"/>
          <a:ext cx="889000" cy="8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128882</xdr:rowOff>
    </xdr:from>
    <xdr:to>
      <xdr:col>41</xdr:col>
      <xdr:colOff>101600</xdr:colOff>
      <xdr:row>57</xdr:row>
      <xdr:rowOff>59032</xdr:rowOff>
    </xdr:to>
    <xdr:sp macro="" textlink="">
      <xdr:nvSpPr>
        <xdr:cNvPr id="354" name="フローチャート: 判断 353"/>
        <xdr:cNvSpPr/>
      </xdr:nvSpPr>
      <xdr:spPr>
        <a:xfrm>
          <a:off x="7810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50159</xdr:rowOff>
    </xdr:from>
    <xdr:ext cx="534377" cy="259045"/>
    <xdr:sp macro="" textlink="">
      <xdr:nvSpPr>
        <xdr:cNvPr id="355" name="テキスト ボックス 354"/>
        <xdr:cNvSpPr txBox="1"/>
      </xdr:nvSpPr>
      <xdr:spPr>
        <a:xfrm>
          <a:off x="7594111" y="982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139393</xdr:rowOff>
    </xdr:from>
    <xdr:to>
      <xdr:col>36</xdr:col>
      <xdr:colOff>165100</xdr:colOff>
      <xdr:row>57</xdr:row>
      <xdr:rowOff>69543</xdr:rowOff>
    </xdr:to>
    <xdr:sp macro="" textlink="">
      <xdr:nvSpPr>
        <xdr:cNvPr id="356" name="フローチャート: 判断 355"/>
        <xdr:cNvSpPr/>
      </xdr:nvSpPr>
      <xdr:spPr>
        <a:xfrm>
          <a:off x="6921500" y="97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60670</xdr:rowOff>
    </xdr:from>
    <xdr:ext cx="534377" cy="259045"/>
    <xdr:sp macro="" textlink="">
      <xdr:nvSpPr>
        <xdr:cNvPr id="357" name="テキスト ボックス 356"/>
        <xdr:cNvSpPr txBox="1"/>
      </xdr:nvSpPr>
      <xdr:spPr>
        <a:xfrm>
          <a:off x="6705111" y="983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123126</xdr:rowOff>
    </xdr:from>
    <xdr:to>
      <xdr:col>55</xdr:col>
      <xdr:colOff>50800</xdr:colOff>
      <xdr:row>56</xdr:row>
      <xdr:rowOff>53276</xdr:rowOff>
    </xdr:to>
    <xdr:sp macro="" textlink="">
      <xdr:nvSpPr>
        <xdr:cNvPr id="363" name="楕円 362"/>
        <xdr:cNvSpPr/>
      </xdr:nvSpPr>
      <xdr:spPr>
        <a:xfrm>
          <a:off x="10426700" y="9552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146003</xdr:rowOff>
    </xdr:from>
    <xdr:ext cx="599010" cy="259045"/>
    <xdr:sp macro="" textlink="">
      <xdr:nvSpPr>
        <xdr:cNvPr id="364" name="普通建設事業費該当値テキスト"/>
        <xdr:cNvSpPr txBox="1"/>
      </xdr:nvSpPr>
      <xdr:spPr>
        <a:xfrm>
          <a:off x="10528300" y="9404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102488</xdr:rowOff>
    </xdr:from>
    <xdr:to>
      <xdr:col>50</xdr:col>
      <xdr:colOff>165100</xdr:colOff>
      <xdr:row>57</xdr:row>
      <xdr:rowOff>32638</xdr:rowOff>
    </xdr:to>
    <xdr:sp macro="" textlink="">
      <xdr:nvSpPr>
        <xdr:cNvPr id="365" name="楕円 364"/>
        <xdr:cNvSpPr/>
      </xdr:nvSpPr>
      <xdr:spPr>
        <a:xfrm>
          <a:off x="9588500" y="97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49165</xdr:rowOff>
    </xdr:from>
    <xdr:ext cx="534377" cy="259045"/>
    <xdr:sp macro="" textlink="">
      <xdr:nvSpPr>
        <xdr:cNvPr id="366" name="テキスト ボックス 365"/>
        <xdr:cNvSpPr txBox="1"/>
      </xdr:nvSpPr>
      <xdr:spPr>
        <a:xfrm>
          <a:off x="9372111" y="9478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68527</xdr:rowOff>
    </xdr:from>
    <xdr:to>
      <xdr:col>46</xdr:col>
      <xdr:colOff>38100</xdr:colOff>
      <xdr:row>56</xdr:row>
      <xdr:rowOff>170127</xdr:rowOff>
    </xdr:to>
    <xdr:sp macro="" textlink="">
      <xdr:nvSpPr>
        <xdr:cNvPr id="367" name="楕円 366"/>
        <xdr:cNvSpPr/>
      </xdr:nvSpPr>
      <xdr:spPr>
        <a:xfrm>
          <a:off x="8699500" y="9669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15204</xdr:rowOff>
    </xdr:from>
    <xdr:ext cx="534377" cy="259045"/>
    <xdr:sp macro="" textlink="">
      <xdr:nvSpPr>
        <xdr:cNvPr id="368" name="テキスト ボックス 367"/>
        <xdr:cNvSpPr txBox="1"/>
      </xdr:nvSpPr>
      <xdr:spPr>
        <a:xfrm>
          <a:off x="8483111" y="9444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69227</xdr:rowOff>
    </xdr:from>
    <xdr:to>
      <xdr:col>41</xdr:col>
      <xdr:colOff>101600</xdr:colOff>
      <xdr:row>56</xdr:row>
      <xdr:rowOff>170827</xdr:rowOff>
    </xdr:to>
    <xdr:sp macro="" textlink="">
      <xdr:nvSpPr>
        <xdr:cNvPr id="369" name="楕円 368"/>
        <xdr:cNvSpPr/>
      </xdr:nvSpPr>
      <xdr:spPr>
        <a:xfrm>
          <a:off x="7810500" y="9670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15904</xdr:rowOff>
    </xdr:from>
    <xdr:ext cx="534377" cy="259045"/>
    <xdr:sp macro="" textlink="">
      <xdr:nvSpPr>
        <xdr:cNvPr id="370" name="テキスト ボックス 369"/>
        <xdr:cNvSpPr txBox="1"/>
      </xdr:nvSpPr>
      <xdr:spPr>
        <a:xfrm>
          <a:off x="7594111" y="94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153177</xdr:rowOff>
    </xdr:from>
    <xdr:to>
      <xdr:col>36</xdr:col>
      <xdr:colOff>165100</xdr:colOff>
      <xdr:row>56</xdr:row>
      <xdr:rowOff>83327</xdr:rowOff>
    </xdr:to>
    <xdr:sp macro="" textlink="">
      <xdr:nvSpPr>
        <xdr:cNvPr id="371" name="楕円 370"/>
        <xdr:cNvSpPr/>
      </xdr:nvSpPr>
      <xdr:spPr>
        <a:xfrm>
          <a:off x="6921500" y="9582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99854</xdr:rowOff>
    </xdr:from>
    <xdr:ext cx="534377" cy="259045"/>
    <xdr:sp macro="" textlink="">
      <xdr:nvSpPr>
        <xdr:cNvPr id="372" name="テキスト ボックス 371"/>
        <xdr:cNvSpPr txBox="1"/>
      </xdr:nvSpPr>
      <xdr:spPr>
        <a:xfrm>
          <a:off x="6705111" y="935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61285</xdr:rowOff>
    </xdr:from>
    <xdr:to>
      <xdr:col>54</xdr:col>
      <xdr:colOff>189865</xdr:colOff>
      <xdr:row>78</xdr:row>
      <xdr:rowOff>25400</xdr:rowOff>
    </xdr:to>
    <xdr:cxnSp macro="">
      <xdr:nvCxnSpPr>
        <xdr:cNvPr id="392" name="直線コネクタ 391"/>
        <xdr:cNvCxnSpPr/>
      </xdr:nvCxnSpPr>
      <xdr:spPr>
        <a:xfrm flipV="1">
          <a:off x="10475595" y="12234235"/>
          <a:ext cx="1270" cy="1164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3"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4" name="直線コネクタ 393"/>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7962</xdr:rowOff>
    </xdr:from>
    <xdr:ext cx="599010" cy="259045"/>
    <xdr:sp macro="" textlink="">
      <xdr:nvSpPr>
        <xdr:cNvPr id="395" name="普通建設事業費 （ うち新規整備　）最大値テキスト"/>
        <xdr:cNvSpPr txBox="1"/>
      </xdr:nvSpPr>
      <xdr:spPr>
        <a:xfrm>
          <a:off x="10528300" y="12009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61285</xdr:rowOff>
    </xdr:from>
    <xdr:to>
      <xdr:col>55</xdr:col>
      <xdr:colOff>88900</xdr:colOff>
      <xdr:row>71</xdr:row>
      <xdr:rowOff>61285</xdr:rowOff>
    </xdr:to>
    <xdr:cxnSp macro="">
      <xdr:nvCxnSpPr>
        <xdr:cNvPr id="396" name="直線コネクタ 395"/>
        <xdr:cNvCxnSpPr/>
      </xdr:nvCxnSpPr>
      <xdr:spPr>
        <a:xfrm>
          <a:off x="10388600" y="12234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130916</xdr:rowOff>
    </xdr:from>
    <xdr:to>
      <xdr:col>55</xdr:col>
      <xdr:colOff>0</xdr:colOff>
      <xdr:row>77</xdr:row>
      <xdr:rowOff>132042</xdr:rowOff>
    </xdr:to>
    <xdr:cxnSp macro="">
      <xdr:nvCxnSpPr>
        <xdr:cNvPr id="397" name="直線コネクタ 396"/>
        <xdr:cNvCxnSpPr/>
      </xdr:nvCxnSpPr>
      <xdr:spPr>
        <a:xfrm flipV="1">
          <a:off x="9639300" y="13332566"/>
          <a:ext cx="838200" cy="1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94969</xdr:rowOff>
    </xdr:from>
    <xdr:ext cx="534377" cy="259045"/>
    <xdr:sp macro="" textlink="">
      <xdr:nvSpPr>
        <xdr:cNvPr id="398" name="普通建設事業費 （ うち新規整備　）平均値テキスト"/>
        <xdr:cNvSpPr txBox="1"/>
      </xdr:nvSpPr>
      <xdr:spPr>
        <a:xfrm>
          <a:off x="10528300" y="1312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72092</xdr:rowOff>
    </xdr:from>
    <xdr:to>
      <xdr:col>55</xdr:col>
      <xdr:colOff>50800</xdr:colOff>
      <xdr:row>78</xdr:row>
      <xdr:rowOff>2242</xdr:rowOff>
    </xdr:to>
    <xdr:sp macro="" textlink="">
      <xdr:nvSpPr>
        <xdr:cNvPr id="399" name="フローチャート: 判断 398"/>
        <xdr:cNvSpPr/>
      </xdr:nvSpPr>
      <xdr:spPr>
        <a:xfrm>
          <a:off x="10426700" y="1327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56632</xdr:rowOff>
    </xdr:from>
    <xdr:to>
      <xdr:col>50</xdr:col>
      <xdr:colOff>114300</xdr:colOff>
      <xdr:row>77</xdr:row>
      <xdr:rowOff>132042</xdr:rowOff>
    </xdr:to>
    <xdr:cxnSp macro="">
      <xdr:nvCxnSpPr>
        <xdr:cNvPr id="400" name="直線コネクタ 399"/>
        <xdr:cNvCxnSpPr/>
      </xdr:nvCxnSpPr>
      <xdr:spPr>
        <a:xfrm>
          <a:off x="8750300" y="13086832"/>
          <a:ext cx="889000" cy="24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68571</xdr:rowOff>
    </xdr:from>
    <xdr:to>
      <xdr:col>50</xdr:col>
      <xdr:colOff>165100</xdr:colOff>
      <xdr:row>77</xdr:row>
      <xdr:rowOff>170171</xdr:rowOff>
    </xdr:to>
    <xdr:sp macro="" textlink="">
      <xdr:nvSpPr>
        <xdr:cNvPr id="401" name="フローチャート: 判断 400"/>
        <xdr:cNvSpPr/>
      </xdr:nvSpPr>
      <xdr:spPr>
        <a:xfrm>
          <a:off x="9588500" y="13270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15248</xdr:rowOff>
    </xdr:from>
    <xdr:ext cx="534377" cy="259045"/>
    <xdr:sp macro="" textlink="">
      <xdr:nvSpPr>
        <xdr:cNvPr id="402" name="テキスト ボックス 401"/>
        <xdr:cNvSpPr txBox="1"/>
      </xdr:nvSpPr>
      <xdr:spPr>
        <a:xfrm>
          <a:off x="9372111" y="13045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56632</xdr:rowOff>
    </xdr:from>
    <xdr:to>
      <xdr:col>45</xdr:col>
      <xdr:colOff>177800</xdr:colOff>
      <xdr:row>76</xdr:row>
      <xdr:rowOff>93940</xdr:rowOff>
    </xdr:to>
    <xdr:cxnSp macro="">
      <xdr:nvCxnSpPr>
        <xdr:cNvPr id="403" name="直線コネクタ 402"/>
        <xdr:cNvCxnSpPr/>
      </xdr:nvCxnSpPr>
      <xdr:spPr>
        <a:xfrm flipV="1">
          <a:off x="7861300" y="13086832"/>
          <a:ext cx="889000" cy="3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25721</xdr:rowOff>
    </xdr:from>
    <xdr:to>
      <xdr:col>46</xdr:col>
      <xdr:colOff>38100</xdr:colOff>
      <xdr:row>77</xdr:row>
      <xdr:rowOff>127321</xdr:rowOff>
    </xdr:to>
    <xdr:sp macro="" textlink="">
      <xdr:nvSpPr>
        <xdr:cNvPr id="404" name="フローチャート: 判断 403"/>
        <xdr:cNvSpPr/>
      </xdr:nvSpPr>
      <xdr:spPr>
        <a:xfrm>
          <a:off x="8699500" y="1322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118448</xdr:rowOff>
    </xdr:from>
    <xdr:ext cx="534377" cy="259045"/>
    <xdr:sp macro="" textlink="">
      <xdr:nvSpPr>
        <xdr:cNvPr id="405" name="テキスト ボックス 404"/>
        <xdr:cNvSpPr txBox="1"/>
      </xdr:nvSpPr>
      <xdr:spPr>
        <a:xfrm>
          <a:off x="8483111" y="1332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157308</xdr:rowOff>
    </xdr:from>
    <xdr:to>
      <xdr:col>41</xdr:col>
      <xdr:colOff>101600</xdr:colOff>
      <xdr:row>77</xdr:row>
      <xdr:rowOff>87458</xdr:rowOff>
    </xdr:to>
    <xdr:sp macro="" textlink="">
      <xdr:nvSpPr>
        <xdr:cNvPr id="406" name="フローチャート: 判断 405"/>
        <xdr:cNvSpPr/>
      </xdr:nvSpPr>
      <xdr:spPr>
        <a:xfrm>
          <a:off x="7810500" y="1318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78585</xdr:rowOff>
    </xdr:from>
    <xdr:ext cx="534377" cy="259045"/>
    <xdr:sp macro="" textlink="">
      <xdr:nvSpPr>
        <xdr:cNvPr id="407" name="テキスト ボックス 406"/>
        <xdr:cNvSpPr txBox="1"/>
      </xdr:nvSpPr>
      <xdr:spPr>
        <a:xfrm>
          <a:off x="7594111" y="1328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80116</xdr:rowOff>
    </xdr:from>
    <xdr:to>
      <xdr:col>55</xdr:col>
      <xdr:colOff>50800</xdr:colOff>
      <xdr:row>78</xdr:row>
      <xdr:rowOff>10266</xdr:rowOff>
    </xdr:to>
    <xdr:sp macro="" textlink="">
      <xdr:nvSpPr>
        <xdr:cNvPr id="413" name="楕円 412"/>
        <xdr:cNvSpPr/>
      </xdr:nvSpPr>
      <xdr:spPr>
        <a:xfrm>
          <a:off x="10426700" y="1328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50519</xdr:rowOff>
    </xdr:from>
    <xdr:ext cx="534377" cy="259045"/>
    <xdr:sp macro="" textlink="">
      <xdr:nvSpPr>
        <xdr:cNvPr id="414" name="普通建設事業費 （ うち新規整備　）該当値テキスト"/>
        <xdr:cNvSpPr txBox="1"/>
      </xdr:nvSpPr>
      <xdr:spPr>
        <a:xfrm>
          <a:off x="10528300" y="1325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81242</xdr:rowOff>
    </xdr:from>
    <xdr:to>
      <xdr:col>50</xdr:col>
      <xdr:colOff>165100</xdr:colOff>
      <xdr:row>78</xdr:row>
      <xdr:rowOff>11392</xdr:rowOff>
    </xdr:to>
    <xdr:sp macro="" textlink="">
      <xdr:nvSpPr>
        <xdr:cNvPr id="415" name="楕円 414"/>
        <xdr:cNvSpPr/>
      </xdr:nvSpPr>
      <xdr:spPr>
        <a:xfrm>
          <a:off x="9588500" y="1328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2519</xdr:rowOff>
    </xdr:from>
    <xdr:ext cx="534377" cy="259045"/>
    <xdr:sp macro="" textlink="">
      <xdr:nvSpPr>
        <xdr:cNvPr id="416" name="テキスト ボックス 415"/>
        <xdr:cNvSpPr txBox="1"/>
      </xdr:nvSpPr>
      <xdr:spPr>
        <a:xfrm>
          <a:off x="9372111" y="1337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5832</xdr:rowOff>
    </xdr:from>
    <xdr:to>
      <xdr:col>46</xdr:col>
      <xdr:colOff>38100</xdr:colOff>
      <xdr:row>76</xdr:row>
      <xdr:rowOff>107432</xdr:rowOff>
    </xdr:to>
    <xdr:sp macro="" textlink="">
      <xdr:nvSpPr>
        <xdr:cNvPr id="417" name="楕円 416"/>
        <xdr:cNvSpPr/>
      </xdr:nvSpPr>
      <xdr:spPr>
        <a:xfrm>
          <a:off x="8699500" y="1303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123959</xdr:rowOff>
    </xdr:from>
    <xdr:ext cx="534377" cy="259045"/>
    <xdr:sp macro="" textlink="">
      <xdr:nvSpPr>
        <xdr:cNvPr id="418" name="テキスト ボックス 417"/>
        <xdr:cNvSpPr txBox="1"/>
      </xdr:nvSpPr>
      <xdr:spPr>
        <a:xfrm>
          <a:off x="8483111" y="1281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43140</xdr:rowOff>
    </xdr:from>
    <xdr:to>
      <xdr:col>41</xdr:col>
      <xdr:colOff>101600</xdr:colOff>
      <xdr:row>76</xdr:row>
      <xdr:rowOff>144740</xdr:rowOff>
    </xdr:to>
    <xdr:sp macro="" textlink="">
      <xdr:nvSpPr>
        <xdr:cNvPr id="419" name="楕円 418"/>
        <xdr:cNvSpPr/>
      </xdr:nvSpPr>
      <xdr:spPr>
        <a:xfrm>
          <a:off x="7810500" y="1307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161267</xdr:rowOff>
    </xdr:from>
    <xdr:ext cx="534377" cy="259045"/>
    <xdr:sp macro="" textlink="">
      <xdr:nvSpPr>
        <xdr:cNvPr id="420" name="テキスト ボックス 419"/>
        <xdr:cNvSpPr txBox="1"/>
      </xdr:nvSpPr>
      <xdr:spPr>
        <a:xfrm>
          <a:off x="7594111" y="12848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1" name="正方形/長方形 42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2" name="正方形/長方形 42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3" name="正方形/長方形 42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4" name="正方形/長方形 42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5" name="正方形/長方形 42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6" name="正方形/長方形 42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27" name="正方形/長方形 42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8" name="正方形/長方形 42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9" name="テキスト ボックス 42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0" name="直線コネクタ 42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1" name="直線コネクタ 43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2" name="テキスト ボックス 43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3" name="直線コネクタ 43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4" name="テキスト ボックス 43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35" name="直線コネクタ 43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36" name="テキスト ボックス 43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7" name="直線コネクタ 43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8" name="テキスト ボックス 43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9" name="直線コネクタ 43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40" name="テキスト ボックス 439"/>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1" name="直線コネクタ 44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2" name="テキスト ボックス 44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169532</xdr:rowOff>
    </xdr:from>
    <xdr:to>
      <xdr:col>54</xdr:col>
      <xdr:colOff>189865</xdr:colOff>
      <xdr:row>99</xdr:row>
      <xdr:rowOff>24960</xdr:rowOff>
    </xdr:to>
    <xdr:cxnSp macro="">
      <xdr:nvCxnSpPr>
        <xdr:cNvPr id="446" name="直線コネクタ 445"/>
        <xdr:cNvCxnSpPr/>
      </xdr:nvCxnSpPr>
      <xdr:spPr>
        <a:xfrm flipV="1">
          <a:off x="10475595" y="15428582"/>
          <a:ext cx="1270" cy="156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28787</xdr:rowOff>
    </xdr:from>
    <xdr:ext cx="469744" cy="259045"/>
    <xdr:sp macro="" textlink="">
      <xdr:nvSpPr>
        <xdr:cNvPr id="447" name="普通建設事業費 （ うち更新整備　）最小値テキスト"/>
        <xdr:cNvSpPr txBox="1"/>
      </xdr:nvSpPr>
      <xdr:spPr>
        <a:xfrm>
          <a:off x="10528300" y="1700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24960</xdr:rowOff>
    </xdr:from>
    <xdr:to>
      <xdr:col>55</xdr:col>
      <xdr:colOff>88900</xdr:colOff>
      <xdr:row>99</xdr:row>
      <xdr:rowOff>24960</xdr:rowOff>
    </xdr:to>
    <xdr:cxnSp macro="">
      <xdr:nvCxnSpPr>
        <xdr:cNvPr id="448" name="直線コネクタ 447"/>
        <xdr:cNvCxnSpPr/>
      </xdr:nvCxnSpPr>
      <xdr:spPr>
        <a:xfrm>
          <a:off x="10388600" y="1699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116209</xdr:rowOff>
    </xdr:from>
    <xdr:ext cx="599010" cy="259045"/>
    <xdr:sp macro="" textlink="">
      <xdr:nvSpPr>
        <xdr:cNvPr id="449" name="普通建設事業費 （ うち更新整備　）最大値テキスト"/>
        <xdr:cNvSpPr txBox="1"/>
      </xdr:nvSpPr>
      <xdr:spPr>
        <a:xfrm>
          <a:off x="10528300" y="15203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169532</xdr:rowOff>
    </xdr:from>
    <xdr:to>
      <xdr:col>55</xdr:col>
      <xdr:colOff>88900</xdr:colOff>
      <xdr:row>89</xdr:row>
      <xdr:rowOff>169532</xdr:rowOff>
    </xdr:to>
    <xdr:cxnSp macro="">
      <xdr:nvCxnSpPr>
        <xdr:cNvPr id="450" name="直線コネクタ 449"/>
        <xdr:cNvCxnSpPr/>
      </xdr:nvCxnSpPr>
      <xdr:spPr>
        <a:xfrm>
          <a:off x="10388600" y="1542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19718</xdr:rowOff>
    </xdr:from>
    <xdr:to>
      <xdr:col>55</xdr:col>
      <xdr:colOff>0</xdr:colOff>
      <xdr:row>94</xdr:row>
      <xdr:rowOff>163213</xdr:rowOff>
    </xdr:to>
    <xdr:cxnSp macro="">
      <xdr:nvCxnSpPr>
        <xdr:cNvPr id="451" name="直線コネクタ 450"/>
        <xdr:cNvCxnSpPr/>
      </xdr:nvCxnSpPr>
      <xdr:spPr>
        <a:xfrm flipV="1">
          <a:off x="9639300" y="15793118"/>
          <a:ext cx="838200" cy="48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122485</xdr:rowOff>
    </xdr:from>
    <xdr:ext cx="534377" cy="259045"/>
    <xdr:sp macro="" textlink="">
      <xdr:nvSpPr>
        <xdr:cNvPr id="452" name="普通建設事業費 （ うち更新整備　）平均値テキスト"/>
        <xdr:cNvSpPr txBox="1"/>
      </xdr:nvSpPr>
      <xdr:spPr>
        <a:xfrm>
          <a:off x="10528300" y="165816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144058</xdr:rowOff>
    </xdr:from>
    <xdr:to>
      <xdr:col>55</xdr:col>
      <xdr:colOff>50800</xdr:colOff>
      <xdr:row>97</xdr:row>
      <xdr:rowOff>74208</xdr:rowOff>
    </xdr:to>
    <xdr:sp macro="" textlink="">
      <xdr:nvSpPr>
        <xdr:cNvPr id="453" name="フローチャート: 判断 452"/>
        <xdr:cNvSpPr/>
      </xdr:nvSpPr>
      <xdr:spPr>
        <a:xfrm>
          <a:off x="104267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163213</xdr:rowOff>
    </xdr:from>
    <xdr:to>
      <xdr:col>50</xdr:col>
      <xdr:colOff>114300</xdr:colOff>
      <xdr:row>97</xdr:row>
      <xdr:rowOff>154510</xdr:rowOff>
    </xdr:to>
    <xdr:cxnSp macro="">
      <xdr:nvCxnSpPr>
        <xdr:cNvPr id="454" name="直線コネクタ 453"/>
        <xdr:cNvCxnSpPr/>
      </xdr:nvCxnSpPr>
      <xdr:spPr>
        <a:xfrm flipV="1">
          <a:off x="8750300" y="16279513"/>
          <a:ext cx="889000" cy="505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21920</xdr:rowOff>
    </xdr:from>
    <xdr:to>
      <xdr:col>50</xdr:col>
      <xdr:colOff>165100</xdr:colOff>
      <xdr:row>97</xdr:row>
      <xdr:rowOff>123520</xdr:rowOff>
    </xdr:to>
    <xdr:sp macro="" textlink="">
      <xdr:nvSpPr>
        <xdr:cNvPr id="455" name="フローチャート: 判断 454"/>
        <xdr:cNvSpPr/>
      </xdr:nvSpPr>
      <xdr:spPr>
        <a:xfrm>
          <a:off x="9588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114647</xdr:rowOff>
    </xdr:from>
    <xdr:ext cx="534377" cy="259045"/>
    <xdr:sp macro="" textlink="">
      <xdr:nvSpPr>
        <xdr:cNvPr id="456" name="テキスト ボックス 455"/>
        <xdr:cNvSpPr txBox="1"/>
      </xdr:nvSpPr>
      <xdr:spPr>
        <a:xfrm>
          <a:off x="9372111" y="1674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73554</xdr:rowOff>
    </xdr:from>
    <xdr:to>
      <xdr:col>45</xdr:col>
      <xdr:colOff>177800</xdr:colOff>
      <xdr:row>97</xdr:row>
      <xdr:rowOff>154510</xdr:rowOff>
    </xdr:to>
    <xdr:cxnSp macro="">
      <xdr:nvCxnSpPr>
        <xdr:cNvPr id="457" name="直線コネクタ 456"/>
        <xdr:cNvCxnSpPr/>
      </xdr:nvCxnSpPr>
      <xdr:spPr>
        <a:xfrm>
          <a:off x="7861300" y="16704204"/>
          <a:ext cx="889000" cy="8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171376</xdr:rowOff>
    </xdr:from>
    <xdr:to>
      <xdr:col>46</xdr:col>
      <xdr:colOff>38100</xdr:colOff>
      <xdr:row>97</xdr:row>
      <xdr:rowOff>101526</xdr:rowOff>
    </xdr:to>
    <xdr:sp macro="" textlink="">
      <xdr:nvSpPr>
        <xdr:cNvPr id="458" name="フローチャート: 判断 457"/>
        <xdr:cNvSpPr/>
      </xdr:nvSpPr>
      <xdr:spPr>
        <a:xfrm>
          <a:off x="8699500" y="166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118053</xdr:rowOff>
    </xdr:from>
    <xdr:ext cx="534377" cy="259045"/>
    <xdr:sp macro="" textlink="">
      <xdr:nvSpPr>
        <xdr:cNvPr id="459" name="テキスト ボックス 458"/>
        <xdr:cNvSpPr txBox="1"/>
      </xdr:nvSpPr>
      <xdr:spPr>
        <a:xfrm>
          <a:off x="8483111" y="1640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141413</xdr:rowOff>
    </xdr:from>
    <xdr:to>
      <xdr:col>41</xdr:col>
      <xdr:colOff>101600</xdr:colOff>
      <xdr:row>97</xdr:row>
      <xdr:rowOff>71563</xdr:rowOff>
    </xdr:to>
    <xdr:sp macro="" textlink="">
      <xdr:nvSpPr>
        <xdr:cNvPr id="460" name="フローチャート: 判断 459"/>
        <xdr:cNvSpPr/>
      </xdr:nvSpPr>
      <xdr:spPr>
        <a:xfrm>
          <a:off x="7810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88090</xdr:rowOff>
    </xdr:from>
    <xdr:ext cx="534377" cy="259045"/>
    <xdr:sp macro="" textlink="">
      <xdr:nvSpPr>
        <xdr:cNvPr id="461" name="テキスト ボックス 460"/>
        <xdr:cNvSpPr txBox="1"/>
      </xdr:nvSpPr>
      <xdr:spPr>
        <a:xfrm>
          <a:off x="7594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140368</xdr:rowOff>
    </xdr:from>
    <xdr:to>
      <xdr:col>55</xdr:col>
      <xdr:colOff>50800</xdr:colOff>
      <xdr:row>92</xdr:row>
      <xdr:rowOff>70518</xdr:rowOff>
    </xdr:to>
    <xdr:sp macro="" textlink="">
      <xdr:nvSpPr>
        <xdr:cNvPr id="467" name="楕円 466"/>
        <xdr:cNvSpPr/>
      </xdr:nvSpPr>
      <xdr:spPr>
        <a:xfrm>
          <a:off x="10426700" y="15742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163245</xdr:rowOff>
    </xdr:from>
    <xdr:ext cx="534377" cy="259045"/>
    <xdr:sp macro="" textlink="">
      <xdr:nvSpPr>
        <xdr:cNvPr id="468" name="普通建設事業費 （ うち更新整備　）該当値テキスト"/>
        <xdr:cNvSpPr txBox="1"/>
      </xdr:nvSpPr>
      <xdr:spPr>
        <a:xfrm>
          <a:off x="10528300" y="15593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112413</xdr:rowOff>
    </xdr:from>
    <xdr:to>
      <xdr:col>50</xdr:col>
      <xdr:colOff>165100</xdr:colOff>
      <xdr:row>95</xdr:row>
      <xdr:rowOff>42563</xdr:rowOff>
    </xdr:to>
    <xdr:sp macro="" textlink="">
      <xdr:nvSpPr>
        <xdr:cNvPr id="469" name="楕円 468"/>
        <xdr:cNvSpPr/>
      </xdr:nvSpPr>
      <xdr:spPr>
        <a:xfrm>
          <a:off x="9588500" y="1622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59090</xdr:rowOff>
    </xdr:from>
    <xdr:ext cx="534377" cy="259045"/>
    <xdr:sp macro="" textlink="">
      <xdr:nvSpPr>
        <xdr:cNvPr id="470" name="テキスト ボックス 469"/>
        <xdr:cNvSpPr txBox="1"/>
      </xdr:nvSpPr>
      <xdr:spPr>
        <a:xfrm>
          <a:off x="9372111" y="1600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103710</xdr:rowOff>
    </xdr:from>
    <xdr:to>
      <xdr:col>46</xdr:col>
      <xdr:colOff>38100</xdr:colOff>
      <xdr:row>98</xdr:row>
      <xdr:rowOff>33860</xdr:rowOff>
    </xdr:to>
    <xdr:sp macro="" textlink="">
      <xdr:nvSpPr>
        <xdr:cNvPr id="471" name="楕円 470"/>
        <xdr:cNvSpPr/>
      </xdr:nvSpPr>
      <xdr:spPr>
        <a:xfrm>
          <a:off x="8699500" y="1673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24987</xdr:rowOff>
    </xdr:from>
    <xdr:ext cx="534377" cy="259045"/>
    <xdr:sp macro="" textlink="">
      <xdr:nvSpPr>
        <xdr:cNvPr id="472" name="テキスト ボックス 471"/>
        <xdr:cNvSpPr txBox="1"/>
      </xdr:nvSpPr>
      <xdr:spPr>
        <a:xfrm>
          <a:off x="8483111" y="1682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22754</xdr:rowOff>
    </xdr:from>
    <xdr:to>
      <xdr:col>41</xdr:col>
      <xdr:colOff>101600</xdr:colOff>
      <xdr:row>97</xdr:row>
      <xdr:rowOff>124354</xdr:rowOff>
    </xdr:to>
    <xdr:sp macro="" textlink="">
      <xdr:nvSpPr>
        <xdr:cNvPr id="473" name="楕円 472"/>
        <xdr:cNvSpPr/>
      </xdr:nvSpPr>
      <xdr:spPr>
        <a:xfrm>
          <a:off x="7810500" y="16653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115481</xdr:rowOff>
    </xdr:from>
    <xdr:ext cx="534377" cy="259045"/>
    <xdr:sp macro="" textlink="">
      <xdr:nvSpPr>
        <xdr:cNvPr id="474" name="テキスト ボックス 473"/>
        <xdr:cNvSpPr txBox="1"/>
      </xdr:nvSpPr>
      <xdr:spPr>
        <a:xfrm>
          <a:off x="7594111" y="1674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4" name="テキスト ボックス 493"/>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6" name="テキスト ボックス 495"/>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51362</xdr:rowOff>
    </xdr:from>
    <xdr:to>
      <xdr:col>85</xdr:col>
      <xdr:colOff>126364</xdr:colOff>
      <xdr:row>39</xdr:row>
      <xdr:rowOff>98878</xdr:rowOff>
    </xdr:to>
    <xdr:cxnSp macro="">
      <xdr:nvCxnSpPr>
        <xdr:cNvPr id="500" name="直線コネクタ 499"/>
        <xdr:cNvCxnSpPr/>
      </xdr:nvCxnSpPr>
      <xdr:spPr>
        <a:xfrm flipV="1">
          <a:off x="16317595" y="5194862"/>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133584</xdr:rowOff>
    </xdr:from>
    <xdr:ext cx="249299" cy="259045"/>
    <xdr:sp macro="" textlink="">
      <xdr:nvSpPr>
        <xdr:cNvPr id="501" name="災害復旧事業費最小値テキスト"/>
        <xdr:cNvSpPr txBox="1"/>
      </xdr:nvSpPr>
      <xdr:spPr>
        <a:xfrm>
          <a:off x="16370300" y="68201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169489</xdr:rowOff>
    </xdr:from>
    <xdr:ext cx="534377" cy="259045"/>
    <xdr:sp macro="" textlink="">
      <xdr:nvSpPr>
        <xdr:cNvPr id="503" name="災害復旧事業費最大値テキスト"/>
        <xdr:cNvSpPr txBox="1"/>
      </xdr:nvSpPr>
      <xdr:spPr>
        <a:xfrm>
          <a:off x="16370300" y="497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51362</xdr:rowOff>
    </xdr:from>
    <xdr:to>
      <xdr:col>86</xdr:col>
      <xdr:colOff>25400</xdr:colOff>
      <xdr:row>30</xdr:row>
      <xdr:rowOff>51362</xdr:rowOff>
    </xdr:to>
    <xdr:cxnSp macro="">
      <xdr:nvCxnSpPr>
        <xdr:cNvPr id="504" name="直線コネクタ 503"/>
        <xdr:cNvCxnSpPr/>
      </xdr:nvCxnSpPr>
      <xdr:spPr>
        <a:xfrm>
          <a:off x="16230600" y="519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112366</xdr:rowOff>
    </xdr:from>
    <xdr:to>
      <xdr:col>85</xdr:col>
      <xdr:colOff>127000</xdr:colOff>
      <xdr:row>39</xdr:row>
      <xdr:rowOff>86828</xdr:rowOff>
    </xdr:to>
    <xdr:cxnSp macro="">
      <xdr:nvCxnSpPr>
        <xdr:cNvPr id="505" name="直線コネクタ 504"/>
        <xdr:cNvCxnSpPr/>
      </xdr:nvCxnSpPr>
      <xdr:spPr>
        <a:xfrm>
          <a:off x="15481300" y="6456016"/>
          <a:ext cx="838200" cy="31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51035</xdr:rowOff>
    </xdr:from>
    <xdr:ext cx="378565" cy="259045"/>
    <xdr:sp macro="" textlink="">
      <xdr:nvSpPr>
        <xdr:cNvPr id="506" name="災害復旧事業費平均値テキスト"/>
        <xdr:cNvSpPr txBox="1"/>
      </xdr:nvSpPr>
      <xdr:spPr>
        <a:xfrm>
          <a:off x="16370300" y="6566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28158</xdr:rowOff>
    </xdr:from>
    <xdr:to>
      <xdr:col>85</xdr:col>
      <xdr:colOff>177800</xdr:colOff>
      <xdr:row>39</xdr:row>
      <xdr:rowOff>129758</xdr:rowOff>
    </xdr:to>
    <xdr:sp macro="" textlink="">
      <xdr:nvSpPr>
        <xdr:cNvPr id="507" name="フローチャート: 判断 506"/>
        <xdr:cNvSpPr/>
      </xdr:nvSpPr>
      <xdr:spPr>
        <a:xfrm>
          <a:off x="16268700" y="671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139210</xdr:rowOff>
    </xdr:from>
    <xdr:to>
      <xdr:col>81</xdr:col>
      <xdr:colOff>50800</xdr:colOff>
      <xdr:row>37</xdr:row>
      <xdr:rowOff>112366</xdr:rowOff>
    </xdr:to>
    <xdr:cxnSp macro="">
      <xdr:nvCxnSpPr>
        <xdr:cNvPr id="508" name="直線コネクタ 507"/>
        <xdr:cNvCxnSpPr/>
      </xdr:nvCxnSpPr>
      <xdr:spPr>
        <a:xfrm>
          <a:off x="14592300" y="6311410"/>
          <a:ext cx="889000" cy="14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34199</xdr:rowOff>
    </xdr:from>
    <xdr:to>
      <xdr:col>81</xdr:col>
      <xdr:colOff>101600</xdr:colOff>
      <xdr:row>39</xdr:row>
      <xdr:rowOff>135799</xdr:rowOff>
    </xdr:to>
    <xdr:sp macro="" textlink="">
      <xdr:nvSpPr>
        <xdr:cNvPr id="509" name="フローチャート: 判断 508"/>
        <xdr:cNvSpPr/>
      </xdr:nvSpPr>
      <xdr:spPr>
        <a:xfrm>
          <a:off x="15430500" y="672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126926</xdr:rowOff>
    </xdr:from>
    <xdr:ext cx="378565" cy="259045"/>
    <xdr:sp macro="" textlink="">
      <xdr:nvSpPr>
        <xdr:cNvPr id="510" name="テキスト ボックス 509"/>
        <xdr:cNvSpPr txBox="1"/>
      </xdr:nvSpPr>
      <xdr:spPr>
        <a:xfrm>
          <a:off x="15292017" y="6813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139210</xdr:rowOff>
    </xdr:from>
    <xdr:to>
      <xdr:col>76</xdr:col>
      <xdr:colOff>114300</xdr:colOff>
      <xdr:row>38</xdr:row>
      <xdr:rowOff>61290</xdr:rowOff>
    </xdr:to>
    <xdr:cxnSp macro="">
      <xdr:nvCxnSpPr>
        <xdr:cNvPr id="511" name="直線コネクタ 510"/>
        <xdr:cNvCxnSpPr/>
      </xdr:nvCxnSpPr>
      <xdr:spPr>
        <a:xfrm flipV="1">
          <a:off x="13703300" y="6311410"/>
          <a:ext cx="889000" cy="264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954</xdr:rowOff>
    </xdr:from>
    <xdr:to>
      <xdr:col>76</xdr:col>
      <xdr:colOff>165100</xdr:colOff>
      <xdr:row>39</xdr:row>
      <xdr:rowOff>102554</xdr:rowOff>
    </xdr:to>
    <xdr:sp macro="" textlink="">
      <xdr:nvSpPr>
        <xdr:cNvPr id="512" name="フローチャート: 判断 511"/>
        <xdr:cNvSpPr/>
      </xdr:nvSpPr>
      <xdr:spPr>
        <a:xfrm>
          <a:off x="14541500" y="6687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93681</xdr:rowOff>
    </xdr:from>
    <xdr:ext cx="469744" cy="259045"/>
    <xdr:sp macro="" textlink="">
      <xdr:nvSpPr>
        <xdr:cNvPr id="513" name="テキスト ボックス 512"/>
        <xdr:cNvSpPr txBox="1"/>
      </xdr:nvSpPr>
      <xdr:spPr>
        <a:xfrm>
          <a:off x="14357428" y="6780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21416</xdr:rowOff>
    </xdr:from>
    <xdr:to>
      <xdr:col>71</xdr:col>
      <xdr:colOff>177800</xdr:colOff>
      <xdr:row>38</xdr:row>
      <xdr:rowOff>61290</xdr:rowOff>
    </xdr:to>
    <xdr:cxnSp macro="">
      <xdr:nvCxnSpPr>
        <xdr:cNvPr id="514" name="直線コネクタ 513"/>
        <xdr:cNvCxnSpPr/>
      </xdr:nvCxnSpPr>
      <xdr:spPr>
        <a:xfrm>
          <a:off x="12814300" y="6536516"/>
          <a:ext cx="889000" cy="39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92525</xdr:rowOff>
    </xdr:from>
    <xdr:to>
      <xdr:col>72</xdr:col>
      <xdr:colOff>38100</xdr:colOff>
      <xdr:row>39</xdr:row>
      <xdr:rowOff>22675</xdr:rowOff>
    </xdr:to>
    <xdr:sp macro="" textlink="">
      <xdr:nvSpPr>
        <xdr:cNvPr id="515" name="フローチャート: 判断 514"/>
        <xdr:cNvSpPr/>
      </xdr:nvSpPr>
      <xdr:spPr>
        <a:xfrm>
          <a:off x="13652500" y="66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13802</xdr:rowOff>
    </xdr:from>
    <xdr:ext cx="469744" cy="259045"/>
    <xdr:sp macro="" textlink="">
      <xdr:nvSpPr>
        <xdr:cNvPr id="516" name="テキスト ボックス 515"/>
        <xdr:cNvSpPr txBox="1"/>
      </xdr:nvSpPr>
      <xdr:spPr>
        <a:xfrm>
          <a:off x="13468428" y="6700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83087</xdr:rowOff>
    </xdr:from>
    <xdr:to>
      <xdr:col>67</xdr:col>
      <xdr:colOff>101600</xdr:colOff>
      <xdr:row>39</xdr:row>
      <xdr:rowOff>13237</xdr:rowOff>
    </xdr:to>
    <xdr:sp macro="" textlink="">
      <xdr:nvSpPr>
        <xdr:cNvPr id="517" name="フローチャート: 判断 516"/>
        <xdr:cNvSpPr/>
      </xdr:nvSpPr>
      <xdr:spPr>
        <a:xfrm>
          <a:off x="12763500" y="6598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4364</xdr:rowOff>
    </xdr:from>
    <xdr:ext cx="469744" cy="259045"/>
    <xdr:sp macro="" textlink="">
      <xdr:nvSpPr>
        <xdr:cNvPr id="518" name="テキスト ボックス 517"/>
        <xdr:cNvSpPr txBox="1"/>
      </xdr:nvSpPr>
      <xdr:spPr>
        <a:xfrm>
          <a:off x="12579428" y="669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36028</xdr:rowOff>
    </xdr:from>
    <xdr:to>
      <xdr:col>85</xdr:col>
      <xdr:colOff>177800</xdr:colOff>
      <xdr:row>39</xdr:row>
      <xdr:rowOff>137628</xdr:rowOff>
    </xdr:to>
    <xdr:sp macro="" textlink="">
      <xdr:nvSpPr>
        <xdr:cNvPr id="524" name="楕円 523"/>
        <xdr:cNvSpPr/>
      </xdr:nvSpPr>
      <xdr:spPr>
        <a:xfrm>
          <a:off x="16268700" y="672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6585</xdr:rowOff>
    </xdr:from>
    <xdr:ext cx="378565" cy="259045"/>
    <xdr:sp macro="" textlink="">
      <xdr:nvSpPr>
        <xdr:cNvPr id="525" name="災害復旧事業費該当値テキスト"/>
        <xdr:cNvSpPr txBox="1"/>
      </xdr:nvSpPr>
      <xdr:spPr>
        <a:xfrm>
          <a:off x="16370300" y="6693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61566</xdr:rowOff>
    </xdr:from>
    <xdr:to>
      <xdr:col>81</xdr:col>
      <xdr:colOff>101600</xdr:colOff>
      <xdr:row>37</xdr:row>
      <xdr:rowOff>163166</xdr:rowOff>
    </xdr:to>
    <xdr:sp macro="" textlink="">
      <xdr:nvSpPr>
        <xdr:cNvPr id="526" name="楕円 525"/>
        <xdr:cNvSpPr/>
      </xdr:nvSpPr>
      <xdr:spPr>
        <a:xfrm>
          <a:off x="15430500" y="640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8243</xdr:rowOff>
    </xdr:from>
    <xdr:ext cx="534377" cy="259045"/>
    <xdr:sp macro="" textlink="">
      <xdr:nvSpPr>
        <xdr:cNvPr id="527" name="テキスト ボックス 526"/>
        <xdr:cNvSpPr txBox="1"/>
      </xdr:nvSpPr>
      <xdr:spPr>
        <a:xfrm>
          <a:off x="15214111" y="618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88410</xdr:rowOff>
    </xdr:from>
    <xdr:to>
      <xdr:col>76</xdr:col>
      <xdr:colOff>165100</xdr:colOff>
      <xdr:row>37</xdr:row>
      <xdr:rowOff>18560</xdr:rowOff>
    </xdr:to>
    <xdr:sp macro="" textlink="">
      <xdr:nvSpPr>
        <xdr:cNvPr id="528" name="楕円 527"/>
        <xdr:cNvSpPr/>
      </xdr:nvSpPr>
      <xdr:spPr>
        <a:xfrm>
          <a:off x="14541500" y="626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35087</xdr:rowOff>
    </xdr:from>
    <xdr:ext cx="534377" cy="259045"/>
    <xdr:sp macro="" textlink="">
      <xdr:nvSpPr>
        <xdr:cNvPr id="529" name="テキスト ボックス 528"/>
        <xdr:cNvSpPr txBox="1"/>
      </xdr:nvSpPr>
      <xdr:spPr>
        <a:xfrm>
          <a:off x="14325111" y="6035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10490</xdr:rowOff>
    </xdr:from>
    <xdr:to>
      <xdr:col>72</xdr:col>
      <xdr:colOff>38100</xdr:colOff>
      <xdr:row>38</xdr:row>
      <xdr:rowOff>112090</xdr:rowOff>
    </xdr:to>
    <xdr:sp macro="" textlink="">
      <xdr:nvSpPr>
        <xdr:cNvPr id="530" name="楕円 529"/>
        <xdr:cNvSpPr/>
      </xdr:nvSpPr>
      <xdr:spPr>
        <a:xfrm>
          <a:off x="13652500" y="652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128617</xdr:rowOff>
    </xdr:from>
    <xdr:ext cx="469744" cy="259045"/>
    <xdr:sp macro="" textlink="">
      <xdr:nvSpPr>
        <xdr:cNvPr id="531" name="テキスト ボックス 530"/>
        <xdr:cNvSpPr txBox="1"/>
      </xdr:nvSpPr>
      <xdr:spPr>
        <a:xfrm>
          <a:off x="13468428" y="6300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142066</xdr:rowOff>
    </xdr:from>
    <xdr:to>
      <xdr:col>67</xdr:col>
      <xdr:colOff>101600</xdr:colOff>
      <xdr:row>38</xdr:row>
      <xdr:rowOff>72216</xdr:rowOff>
    </xdr:to>
    <xdr:sp macro="" textlink="">
      <xdr:nvSpPr>
        <xdr:cNvPr id="532" name="楕円 531"/>
        <xdr:cNvSpPr/>
      </xdr:nvSpPr>
      <xdr:spPr>
        <a:xfrm>
          <a:off x="12763500" y="648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88743</xdr:rowOff>
    </xdr:from>
    <xdr:ext cx="469744" cy="259045"/>
    <xdr:sp macro="" textlink="">
      <xdr:nvSpPr>
        <xdr:cNvPr id="533" name="テキスト ボックス 532"/>
        <xdr:cNvSpPr txBox="1"/>
      </xdr:nvSpPr>
      <xdr:spPr>
        <a:xfrm>
          <a:off x="12579428" y="626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596" name="テキスト ボックス 59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598" name="テキスト ボックス 59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0" name="テキスト ボックス 59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154801</xdr:rowOff>
    </xdr:from>
    <xdr:to>
      <xdr:col>85</xdr:col>
      <xdr:colOff>126364</xdr:colOff>
      <xdr:row>78</xdr:row>
      <xdr:rowOff>101702</xdr:rowOff>
    </xdr:to>
    <xdr:cxnSp macro="">
      <xdr:nvCxnSpPr>
        <xdr:cNvPr id="606" name="直線コネクタ 605"/>
        <xdr:cNvCxnSpPr/>
      </xdr:nvCxnSpPr>
      <xdr:spPr>
        <a:xfrm flipV="1">
          <a:off x="16317595" y="11984851"/>
          <a:ext cx="1269" cy="1489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105529</xdr:rowOff>
    </xdr:from>
    <xdr:ext cx="469744" cy="259045"/>
    <xdr:sp macro="" textlink="">
      <xdr:nvSpPr>
        <xdr:cNvPr id="607" name="公債費最小値テキスト"/>
        <xdr:cNvSpPr txBox="1"/>
      </xdr:nvSpPr>
      <xdr:spPr>
        <a:xfrm>
          <a:off x="16370300" y="1347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101702</xdr:rowOff>
    </xdr:from>
    <xdr:to>
      <xdr:col>86</xdr:col>
      <xdr:colOff>25400</xdr:colOff>
      <xdr:row>78</xdr:row>
      <xdr:rowOff>101702</xdr:rowOff>
    </xdr:to>
    <xdr:cxnSp macro="">
      <xdr:nvCxnSpPr>
        <xdr:cNvPr id="608" name="直線コネクタ 607"/>
        <xdr:cNvCxnSpPr/>
      </xdr:nvCxnSpPr>
      <xdr:spPr>
        <a:xfrm>
          <a:off x="16230600" y="13474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101478</xdr:rowOff>
    </xdr:from>
    <xdr:ext cx="599010" cy="259045"/>
    <xdr:sp macro="" textlink="">
      <xdr:nvSpPr>
        <xdr:cNvPr id="609" name="公債費最大値テキスト"/>
        <xdr:cNvSpPr txBox="1"/>
      </xdr:nvSpPr>
      <xdr:spPr>
        <a:xfrm>
          <a:off x="16370300" y="1176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154801</xdr:rowOff>
    </xdr:from>
    <xdr:to>
      <xdr:col>86</xdr:col>
      <xdr:colOff>25400</xdr:colOff>
      <xdr:row>69</xdr:row>
      <xdr:rowOff>154801</xdr:rowOff>
    </xdr:to>
    <xdr:cxnSp macro="">
      <xdr:nvCxnSpPr>
        <xdr:cNvPr id="610" name="直線コネクタ 609"/>
        <xdr:cNvCxnSpPr/>
      </xdr:nvCxnSpPr>
      <xdr:spPr>
        <a:xfrm>
          <a:off x="16230600" y="1198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133414</xdr:rowOff>
    </xdr:from>
    <xdr:to>
      <xdr:col>85</xdr:col>
      <xdr:colOff>127000</xdr:colOff>
      <xdr:row>74</xdr:row>
      <xdr:rowOff>160592</xdr:rowOff>
    </xdr:to>
    <xdr:cxnSp macro="">
      <xdr:nvCxnSpPr>
        <xdr:cNvPr id="611" name="直線コネクタ 610"/>
        <xdr:cNvCxnSpPr/>
      </xdr:nvCxnSpPr>
      <xdr:spPr>
        <a:xfrm flipV="1">
          <a:off x="15481300" y="12820714"/>
          <a:ext cx="838200" cy="2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26040</xdr:rowOff>
    </xdr:from>
    <xdr:ext cx="534377" cy="259045"/>
    <xdr:sp macro="" textlink="">
      <xdr:nvSpPr>
        <xdr:cNvPr id="612" name="公債費平均値テキスト"/>
        <xdr:cNvSpPr txBox="1"/>
      </xdr:nvSpPr>
      <xdr:spPr>
        <a:xfrm>
          <a:off x="16370300" y="1305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47613</xdr:rowOff>
    </xdr:from>
    <xdr:to>
      <xdr:col>85</xdr:col>
      <xdr:colOff>177800</xdr:colOff>
      <xdr:row>76</xdr:row>
      <xdr:rowOff>149213</xdr:rowOff>
    </xdr:to>
    <xdr:sp macro="" textlink="">
      <xdr:nvSpPr>
        <xdr:cNvPr id="613" name="フローチャート: 判断 612"/>
        <xdr:cNvSpPr/>
      </xdr:nvSpPr>
      <xdr:spPr>
        <a:xfrm>
          <a:off x="16268700" y="13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160592</xdr:rowOff>
    </xdr:from>
    <xdr:to>
      <xdr:col>81</xdr:col>
      <xdr:colOff>50800</xdr:colOff>
      <xdr:row>74</xdr:row>
      <xdr:rowOff>170777</xdr:rowOff>
    </xdr:to>
    <xdr:cxnSp macro="">
      <xdr:nvCxnSpPr>
        <xdr:cNvPr id="614" name="直線コネクタ 613"/>
        <xdr:cNvCxnSpPr/>
      </xdr:nvCxnSpPr>
      <xdr:spPr>
        <a:xfrm flipV="1">
          <a:off x="14592300" y="12847892"/>
          <a:ext cx="889000" cy="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37516</xdr:rowOff>
    </xdr:from>
    <xdr:to>
      <xdr:col>81</xdr:col>
      <xdr:colOff>101600</xdr:colOff>
      <xdr:row>76</xdr:row>
      <xdr:rowOff>139116</xdr:rowOff>
    </xdr:to>
    <xdr:sp macro="" textlink="">
      <xdr:nvSpPr>
        <xdr:cNvPr id="615" name="フローチャート: 判断 614"/>
        <xdr:cNvSpPr/>
      </xdr:nvSpPr>
      <xdr:spPr>
        <a:xfrm>
          <a:off x="15430500" y="13067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130243</xdr:rowOff>
    </xdr:from>
    <xdr:ext cx="534377" cy="259045"/>
    <xdr:sp macro="" textlink="">
      <xdr:nvSpPr>
        <xdr:cNvPr id="616" name="テキスト ボックス 615"/>
        <xdr:cNvSpPr txBox="1"/>
      </xdr:nvSpPr>
      <xdr:spPr>
        <a:xfrm>
          <a:off x="15214111" y="13160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170777</xdr:rowOff>
    </xdr:from>
    <xdr:to>
      <xdr:col>76</xdr:col>
      <xdr:colOff>114300</xdr:colOff>
      <xdr:row>75</xdr:row>
      <xdr:rowOff>13246</xdr:rowOff>
    </xdr:to>
    <xdr:cxnSp macro="">
      <xdr:nvCxnSpPr>
        <xdr:cNvPr id="617" name="直線コネクタ 616"/>
        <xdr:cNvCxnSpPr/>
      </xdr:nvCxnSpPr>
      <xdr:spPr>
        <a:xfrm flipV="1">
          <a:off x="13703300" y="12858077"/>
          <a:ext cx="889000" cy="1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157087</xdr:rowOff>
    </xdr:from>
    <xdr:to>
      <xdr:col>76</xdr:col>
      <xdr:colOff>165100</xdr:colOff>
      <xdr:row>76</xdr:row>
      <xdr:rowOff>87237</xdr:rowOff>
    </xdr:to>
    <xdr:sp macro="" textlink="">
      <xdr:nvSpPr>
        <xdr:cNvPr id="618" name="フローチャート: 判断 617"/>
        <xdr:cNvSpPr/>
      </xdr:nvSpPr>
      <xdr:spPr>
        <a:xfrm>
          <a:off x="14541500" y="1301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78364</xdr:rowOff>
    </xdr:from>
    <xdr:ext cx="534377" cy="259045"/>
    <xdr:sp macro="" textlink="">
      <xdr:nvSpPr>
        <xdr:cNvPr id="619" name="テキスト ボックス 618"/>
        <xdr:cNvSpPr txBox="1"/>
      </xdr:nvSpPr>
      <xdr:spPr>
        <a:xfrm>
          <a:off x="14325111" y="1310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9296</xdr:rowOff>
    </xdr:from>
    <xdr:to>
      <xdr:col>71</xdr:col>
      <xdr:colOff>177800</xdr:colOff>
      <xdr:row>75</xdr:row>
      <xdr:rowOff>13246</xdr:rowOff>
    </xdr:to>
    <xdr:cxnSp macro="">
      <xdr:nvCxnSpPr>
        <xdr:cNvPr id="620" name="直線コネクタ 619"/>
        <xdr:cNvCxnSpPr/>
      </xdr:nvCxnSpPr>
      <xdr:spPr>
        <a:xfrm>
          <a:off x="12814300" y="12868046"/>
          <a:ext cx="889000" cy="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108115</xdr:rowOff>
    </xdr:from>
    <xdr:to>
      <xdr:col>72</xdr:col>
      <xdr:colOff>38100</xdr:colOff>
      <xdr:row>76</xdr:row>
      <xdr:rowOff>38264</xdr:rowOff>
    </xdr:to>
    <xdr:sp macro="" textlink="">
      <xdr:nvSpPr>
        <xdr:cNvPr id="621" name="フローチャート: 判断 620"/>
        <xdr:cNvSpPr/>
      </xdr:nvSpPr>
      <xdr:spPr>
        <a:xfrm>
          <a:off x="13652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29391</xdr:rowOff>
    </xdr:from>
    <xdr:ext cx="534377" cy="259045"/>
    <xdr:sp macro="" textlink="">
      <xdr:nvSpPr>
        <xdr:cNvPr id="622" name="テキスト ボックス 621"/>
        <xdr:cNvSpPr txBox="1"/>
      </xdr:nvSpPr>
      <xdr:spPr>
        <a:xfrm>
          <a:off x="13436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110160</xdr:rowOff>
    </xdr:from>
    <xdr:to>
      <xdr:col>67</xdr:col>
      <xdr:colOff>101600</xdr:colOff>
      <xdr:row>76</xdr:row>
      <xdr:rowOff>40311</xdr:rowOff>
    </xdr:to>
    <xdr:sp macro="" textlink="">
      <xdr:nvSpPr>
        <xdr:cNvPr id="623" name="フローチャート: 判断 622"/>
        <xdr:cNvSpPr/>
      </xdr:nvSpPr>
      <xdr:spPr>
        <a:xfrm>
          <a:off x="12763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31436</xdr:rowOff>
    </xdr:from>
    <xdr:ext cx="534377" cy="259045"/>
    <xdr:sp macro="" textlink="">
      <xdr:nvSpPr>
        <xdr:cNvPr id="624" name="テキスト ボックス 623"/>
        <xdr:cNvSpPr txBox="1"/>
      </xdr:nvSpPr>
      <xdr:spPr>
        <a:xfrm>
          <a:off x="12547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82614</xdr:rowOff>
    </xdr:from>
    <xdr:to>
      <xdr:col>85</xdr:col>
      <xdr:colOff>177800</xdr:colOff>
      <xdr:row>75</xdr:row>
      <xdr:rowOff>12764</xdr:rowOff>
    </xdr:to>
    <xdr:sp macro="" textlink="">
      <xdr:nvSpPr>
        <xdr:cNvPr id="630" name="楕円 629"/>
        <xdr:cNvSpPr/>
      </xdr:nvSpPr>
      <xdr:spPr>
        <a:xfrm>
          <a:off x="16268700" y="12769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105491</xdr:rowOff>
    </xdr:from>
    <xdr:ext cx="534377" cy="259045"/>
    <xdr:sp macro="" textlink="">
      <xdr:nvSpPr>
        <xdr:cNvPr id="631" name="公債費該当値テキスト"/>
        <xdr:cNvSpPr txBox="1"/>
      </xdr:nvSpPr>
      <xdr:spPr>
        <a:xfrm>
          <a:off x="16370300" y="12621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109792</xdr:rowOff>
    </xdr:from>
    <xdr:to>
      <xdr:col>81</xdr:col>
      <xdr:colOff>101600</xdr:colOff>
      <xdr:row>75</xdr:row>
      <xdr:rowOff>39942</xdr:rowOff>
    </xdr:to>
    <xdr:sp macro="" textlink="">
      <xdr:nvSpPr>
        <xdr:cNvPr id="632" name="楕円 631"/>
        <xdr:cNvSpPr/>
      </xdr:nvSpPr>
      <xdr:spPr>
        <a:xfrm>
          <a:off x="15430500" y="1279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56469</xdr:rowOff>
    </xdr:from>
    <xdr:ext cx="534377" cy="259045"/>
    <xdr:sp macro="" textlink="">
      <xdr:nvSpPr>
        <xdr:cNvPr id="633" name="テキスト ボックス 632"/>
        <xdr:cNvSpPr txBox="1"/>
      </xdr:nvSpPr>
      <xdr:spPr>
        <a:xfrm>
          <a:off x="15214111" y="1257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119977</xdr:rowOff>
    </xdr:from>
    <xdr:to>
      <xdr:col>76</xdr:col>
      <xdr:colOff>165100</xdr:colOff>
      <xdr:row>75</xdr:row>
      <xdr:rowOff>50127</xdr:rowOff>
    </xdr:to>
    <xdr:sp macro="" textlink="">
      <xdr:nvSpPr>
        <xdr:cNvPr id="634" name="楕円 633"/>
        <xdr:cNvSpPr/>
      </xdr:nvSpPr>
      <xdr:spPr>
        <a:xfrm>
          <a:off x="14541500" y="1280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66654</xdr:rowOff>
    </xdr:from>
    <xdr:ext cx="534377" cy="259045"/>
    <xdr:sp macro="" textlink="">
      <xdr:nvSpPr>
        <xdr:cNvPr id="635" name="テキスト ボックス 634"/>
        <xdr:cNvSpPr txBox="1"/>
      </xdr:nvSpPr>
      <xdr:spPr>
        <a:xfrm>
          <a:off x="14325111" y="1258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133896</xdr:rowOff>
    </xdr:from>
    <xdr:to>
      <xdr:col>72</xdr:col>
      <xdr:colOff>38100</xdr:colOff>
      <xdr:row>75</xdr:row>
      <xdr:rowOff>64046</xdr:rowOff>
    </xdr:to>
    <xdr:sp macro="" textlink="">
      <xdr:nvSpPr>
        <xdr:cNvPr id="636" name="楕円 635"/>
        <xdr:cNvSpPr/>
      </xdr:nvSpPr>
      <xdr:spPr>
        <a:xfrm>
          <a:off x="13652500" y="1282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80573</xdr:rowOff>
    </xdr:from>
    <xdr:ext cx="534377" cy="259045"/>
    <xdr:sp macro="" textlink="">
      <xdr:nvSpPr>
        <xdr:cNvPr id="637" name="テキスト ボックス 636"/>
        <xdr:cNvSpPr txBox="1"/>
      </xdr:nvSpPr>
      <xdr:spPr>
        <a:xfrm>
          <a:off x="13436111" y="1259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129946</xdr:rowOff>
    </xdr:from>
    <xdr:to>
      <xdr:col>67</xdr:col>
      <xdr:colOff>101600</xdr:colOff>
      <xdr:row>75</xdr:row>
      <xdr:rowOff>60096</xdr:rowOff>
    </xdr:to>
    <xdr:sp macro="" textlink="">
      <xdr:nvSpPr>
        <xdr:cNvPr id="638" name="楕円 637"/>
        <xdr:cNvSpPr/>
      </xdr:nvSpPr>
      <xdr:spPr>
        <a:xfrm>
          <a:off x="12763500" y="1281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76623</xdr:rowOff>
    </xdr:from>
    <xdr:ext cx="534377" cy="259045"/>
    <xdr:sp macro="" textlink="">
      <xdr:nvSpPr>
        <xdr:cNvPr id="639" name="テキスト ボックス 638"/>
        <xdr:cNvSpPr txBox="1"/>
      </xdr:nvSpPr>
      <xdr:spPr>
        <a:xfrm>
          <a:off x="12547111" y="12592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0" name="直線コネクタ 64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1" name="テキスト ボックス 65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2" name="直線コネクタ 65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3" name="テキスト ボックス 65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4" name="直線コネクタ 65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5" name="テキスト ボックス 65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6" name="直線コネクタ 65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7" name="テキスト ボックス 65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8" name="直線コネクタ 65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9" name="テキスト ボックス 65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0" name="直線コネクタ 65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61" name="テキスト ボックス 66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81962</xdr:rowOff>
    </xdr:from>
    <xdr:to>
      <xdr:col>85</xdr:col>
      <xdr:colOff>126364</xdr:colOff>
      <xdr:row>99</xdr:row>
      <xdr:rowOff>97867</xdr:rowOff>
    </xdr:to>
    <xdr:cxnSp macro="">
      <xdr:nvCxnSpPr>
        <xdr:cNvPr id="665" name="直線コネクタ 664"/>
        <xdr:cNvCxnSpPr/>
      </xdr:nvCxnSpPr>
      <xdr:spPr>
        <a:xfrm flipV="1">
          <a:off x="16317595" y="15512462"/>
          <a:ext cx="1269" cy="1558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101694</xdr:rowOff>
    </xdr:from>
    <xdr:ext cx="313932" cy="259045"/>
    <xdr:sp macro="" textlink="">
      <xdr:nvSpPr>
        <xdr:cNvPr id="666" name="積立金最小値テキスト"/>
        <xdr:cNvSpPr txBox="1"/>
      </xdr:nvSpPr>
      <xdr:spPr>
        <a:xfrm>
          <a:off x="16370300" y="1707524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97867</xdr:rowOff>
    </xdr:from>
    <xdr:to>
      <xdr:col>86</xdr:col>
      <xdr:colOff>25400</xdr:colOff>
      <xdr:row>99</xdr:row>
      <xdr:rowOff>97867</xdr:rowOff>
    </xdr:to>
    <xdr:cxnSp macro="">
      <xdr:nvCxnSpPr>
        <xdr:cNvPr id="667" name="直線コネクタ 666"/>
        <xdr:cNvCxnSpPr/>
      </xdr:nvCxnSpPr>
      <xdr:spPr>
        <a:xfrm>
          <a:off x="16230600" y="1707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28639</xdr:rowOff>
    </xdr:from>
    <xdr:ext cx="534377" cy="259045"/>
    <xdr:sp macro="" textlink="">
      <xdr:nvSpPr>
        <xdr:cNvPr id="668" name="積立金最大値テキスト"/>
        <xdr:cNvSpPr txBox="1"/>
      </xdr:nvSpPr>
      <xdr:spPr>
        <a:xfrm>
          <a:off x="16370300" y="15287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81962</xdr:rowOff>
    </xdr:from>
    <xdr:to>
      <xdr:col>86</xdr:col>
      <xdr:colOff>25400</xdr:colOff>
      <xdr:row>90</xdr:row>
      <xdr:rowOff>81962</xdr:rowOff>
    </xdr:to>
    <xdr:cxnSp macro="">
      <xdr:nvCxnSpPr>
        <xdr:cNvPr id="669" name="直線コネクタ 668"/>
        <xdr:cNvCxnSpPr/>
      </xdr:nvCxnSpPr>
      <xdr:spPr>
        <a:xfrm>
          <a:off x="16230600" y="15512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65323</xdr:rowOff>
    </xdr:from>
    <xdr:to>
      <xdr:col>85</xdr:col>
      <xdr:colOff>127000</xdr:colOff>
      <xdr:row>99</xdr:row>
      <xdr:rowOff>68802</xdr:rowOff>
    </xdr:to>
    <xdr:cxnSp macro="">
      <xdr:nvCxnSpPr>
        <xdr:cNvPr id="670" name="直線コネクタ 669"/>
        <xdr:cNvCxnSpPr/>
      </xdr:nvCxnSpPr>
      <xdr:spPr>
        <a:xfrm>
          <a:off x="15481300" y="17038873"/>
          <a:ext cx="838200" cy="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80067</xdr:rowOff>
    </xdr:from>
    <xdr:ext cx="469744" cy="259045"/>
    <xdr:sp macro="" textlink="">
      <xdr:nvSpPr>
        <xdr:cNvPr id="671" name="積立金平均値テキスト"/>
        <xdr:cNvSpPr txBox="1"/>
      </xdr:nvSpPr>
      <xdr:spPr>
        <a:xfrm>
          <a:off x="16370300" y="167107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57190</xdr:rowOff>
    </xdr:from>
    <xdr:to>
      <xdr:col>85</xdr:col>
      <xdr:colOff>177800</xdr:colOff>
      <xdr:row>98</xdr:row>
      <xdr:rowOff>158790</xdr:rowOff>
    </xdr:to>
    <xdr:sp macro="" textlink="">
      <xdr:nvSpPr>
        <xdr:cNvPr id="672" name="フローチャート: 判断 671"/>
        <xdr:cNvSpPr/>
      </xdr:nvSpPr>
      <xdr:spPr>
        <a:xfrm>
          <a:off x="16268700" y="16859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65323</xdr:rowOff>
    </xdr:from>
    <xdr:to>
      <xdr:col>81</xdr:col>
      <xdr:colOff>50800</xdr:colOff>
      <xdr:row>99</xdr:row>
      <xdr:rowOff>92853</xdr:rowOff>
    </xdr:to>
    <xdr:cxnSp macro="">
      <xdr:nvCxnSpPr>
        <xdr:cNvPr id="673" name="直線コネクタ 672"/>
        <xdr:cNvCxnSpPr/>
      </xdr:nvCxnSpPr>
      <xdr:spPr>
        <a:xfrm flipV="1">
          <a:off x="14592300" y="17038873"/>
          <a:ext cx="889000" cy="27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71771</xdr:rowOff>
    </xdr:from>
    <xdr:to>
      <xdr:col>81</xdr:col>
      <xdr:colOff>101600</xdr:colOff>
      <xdr:row>99</xdr:row>
      <xdr:rowOff>1921</xdr:rowOff>
    </xdr:to>
    <xdr:sp macro="" textlink="">
      <xdr:nvSpPr>
        <xdr:cNvPr id="674" name="フローチャート: 判断 673"/>
        <xdr:cNvSpPr/>
      </xdr:nvSpPr>
      <xdr:spPr>
        <a:xfrm>
          <a:off x="15430500" y="1687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18448</xdr:rowOff>
    </xdr:from>
    <xdr:ext cx="469744" cy="259045"/>
    <xdr:sp macro="" textlink="">
      <xdr:nvSpPr>
        <xdr:cNvPr id="675" name="テキスト ボックス 674"/>
        <xdr:cNvSpPr txBox="1"/>
      </xdr:nvSpPr>
      <xdr:spPr>
        <a:xfrm>
          <a:off x="15246428" y="16649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26412</xdr:rowOff>
    </xdr:from>
    <xdr:to>
      <xdr:col>76</xdr:col>
      <xdr:colOff>114300</xdr:colOff>
      <xdr:row>99</xdr:row>
      <xdr:rowOff>92853</xdr:rowOff>
    </xdr:to>
    <xdr:cxnSp macro="">
      <xdr:nvCxnSpPr>
        <xdr:cNvPr id="676" name="直線コネクタ 675"/>
        <xdr:cNvCxnSpPr/>
      </xdr:nvCxnSpPr>
      <xdr:spPr>
        <a:xfrm>
          <a:off x="13703300" y="16999962"/>
          <a:ext cx="889000" cy="66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5559</xdr:rowOff>
    </xdr:from>
    <xdr:to>
      <xdr:col>76</xdr:col>
      <xdr:colOff>165100</xdr:colOff>
      <xdr:row>98</xdr:row>
      <xdr:rowOff>107159</xdr:rowOff>
    </xdr:to>
    <xdr:sp macro="" textlink="">
      <xdr:nvSpPr>
        <xdr:cNvPr id="677" name="フローチャート: 判断 676"/>
        <xdr:cNvSpPr/>
      </xdr:nvSpPr>
      <xdr:spPr>
        <a:xfrm>
          <a:off x="14541500" y="16807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123686</xdr:rowOff>
    </xdr:from>
    <xdr:ext cx="534377" cy="259045"/>
    <xdr:sp macro="" textlink="">
      <xdr:nvSpPr>
        <xdr:cNvPr id="678" name="テキスト ボックス 677"/>
        <xdr:cNvSpPr txBox="1"/>
      </xdr:nvSpPr>
      <xdr:spPr>
        <a:xfrm>
          <a:off x="14325111" y="16582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26412</xdr:rowOff>
    </xdr:from>
    <xdr:to>
      <xdr:col>71</xdr:col>
      <xdr:colOff>177800</xdr:colOff>
      <xdr:row>99</xdr:row>
      <xdr:rowOff>33548</xdr:rowOff>
    </xdr:to>
    <xdr:cxnSp macro="">
      <xdr:nvCxnSpPr>
        <xdr:cNvPr id="679" name="直線コネクタ 678"/>
        <xdr:cNvCxnSpPr/>
      </xdr:nvCxnSpPr>
      <xdr:spPr>
        <a:xfrm flipV="1">
          <a:off x="12814300" y="16999962"/>
          <a:ext cx="889000" cy="7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108837</xdr:rowOff>
    </xdr:from>
    <xdr:to>
      <xdr:col>72</xdr:col>
      <xdr:colOff>38100</xdr:colOff>
      <xdr:row>98</xdr:row>
      <xdr:rowOff>38987</xdr:rowOff>
    </xdr:to>
    <xdr:sp macro="" textlink="">
      <xdr:nvSpPr>
        <xdr:cNvPr id="680" name="フローチャート: 判断 679"/>
        <xdr:cNvSpPr/>
      </xdr:nvSpPr>
      <xdr:spPr>
        <a:xfrm>
          <a:off x="13652500" y="16739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55514</xdr:rowOff>
    </xdr:from>
    <xdr:ext cx="534377" cy="259045"/>
    <xdr:sp macro="" textlink="">
      <xdr:nvSpPr>
        <xdr:cNvPr id="681" name="テキスト ボックス 680"/>
        <xdr:cNvSpPr txBox="1"/>
      </xdr:nvSpPr>
      <xdr:spPr>
        <a:xfrm>
          <a:off x="13436111" y="16514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66971</xdr:rowOff>
    </xdr:from>
    <xdr:to>
      <xdr:col>67</xdr:col>
      <xdr:colOff>101600</xdr:colOff>
      <xdr:row>97</xdr:row>
      <xdr:rowOff>168571</xdr:rowOff>
    </xdr:to>
    <xdr:sp macro="" textlink="">
      <xdr:nvSpPr>
        <xdr:cNvPr id="682" name="フローチャート: 判断 681"/>
        <xdr:cNvSpPr/>
      </xdr:nvSpPr>
      <xdr:spPr>
        <a:xfrm>
          <a:off x="12763500" y="16697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13648</xdr:rowOff>
    </xdr:from>
    <xdr:ext cx="534377" cy="259045"/>
    <xdr:sp macro="" textlink="">
      <xdr:nvSpPr>
        <xdr:cNvPr id="683" name="テキスト ボックス 682"/>
        <xdr:cNvSpPr txBox="1"/>
      </xdr:nvSpPr>
      <xdr:spPr>
        <a:xfrm>
          <a:off x="12547111" y="1647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18002</xdr:rowOff>
    </xdr:from>
    <xdr:to>
      <xdr:col>85</xdr:col>
      <xdr:colOff>177800</xdr:colOff>
      <xdr:row>99</xdr:row>
      <xdr:rowOff>119602</xdr:rowOff>
    </xdr:to>
    <xdr:sp macro="" textlink="">
      <xdr:nvSpPr>
        <xdr:cNvPr id="689" name="楕円 688"/>
        <xdr:cNvSpPr/>
      </xdr:nvSpPr>
      <xdr:spPr>
        <a:xfrm>
          <a:off x="16268700" y="1699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104379</xdr:rowOff>
    </xdr:from>
    <xdr:ext cx="469744" cy="259045"/>
    <xdr:sp macro="" textlink="">
      <xdr:nvSpPr>
        <xdr:cNvPr id="690" name="積立金該当値テキスト"/>
        <xdr:cNvSpPr txBox="1"/>
      </xdr:nvSpPr>
      <xdr:spPr>
        <a:xfrm>
          <a:off x="16370300" y="16906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14523</xdr:rowOff>
    </xdr:from>
    <xdr:to>
      <xdr:col>81</xdr:col>
      <xdr:colOff>101600</xdr:colOff>
      <xdr:row>99</xdr:row>
      <xdr:rowOff>116123</xdr:rowOff>
    </xdr:to>
    <xdr:sp macro="" textlink="">
      <xdr:nvSpPr>
        <xdr:cNvPr id="691" name="楕円 690"/>
        <xdr:cNvSpPr/>
      </xdr:nvSpPr>
      <xdr:spPr>
        <a:xfrm>
          <a:off x="15430500" y="1698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107250</xdr:rowOff>
    </xdr:from>
    <xdr:ext cx="469744" cy="259045"/>
    <xdr:sp macro="" textlink="">
      <xdr:nvSpPr>
        <xdr:cNvPr id="692" name="テキスト ボックス 691"/>
        <xdr:cNvSpPr txBox="1"/>
      </xdr:nvSpPr>
      <xdr:spPr>
        <a:xfrm>
          <a:off x="15246428" y="17080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42053</xdr:rowOff>
    </xdr:from>
    <xdr:to>
      <xdr:col>76</xdr:col>
      <xdr:colOff>165100</xdr:colOff>
      <xdr:row>99</xdr:row>
      <xdr:rowOff>143653</xdr:rowOff>
    </xdr:to>
    <xdr:sp macro="" textlink="">
      <xdr:nvSpPr>
        <xdr:cNvPr id="693" name="楕円 692"/>
        <xdr:cNvSpPr/>
      </xdr:nvSpPr>
      <xdr:spPr>
        <a:xfrm>
          <a:off x="14541500" y="1701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134780</xdr:rowOff>
    </xdr:from>
    <xdr:ext cx="378565" cy="259045"/>
    <xdr:sp macro="" textlink="">
      <xdr:nvSpPr>
        <xdr:cNvPr id="694" name="テキスト ボックス 693"/>
        <xdr:cNvSpPr txBox="1"/>
      </xdr:nvSpPr>
      <xdr:spPr>
        <a:xfrm>
          <a:off x="14403017" y="17108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147062</xdr:rowOff>
    </xdr:from>
    <xdr:to>
      <xdr:col>72</xdr:col>
      <xdr:colOff>38100</xdr:colOff>
      <xdr:row>99</xdr:row>
      <xdr:rowOff>77212</xdr:rowOff>
    </xdr:to>
    <xdr:sp macro="" textlink="">
      <xdr:nvSpPr>
        <xdr:cNvPr id="695" name="楕円 694"/>
        <xdr:cNvSpPr/>
      </xdr:nvSpPr>
      <xdr:spPr>
        <a:xfrm>
          <a:off x="13652500" y="16949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68339</xdr:rowOff>
    </xdr:from>
    <xdr:ext cx="469744" cy="259045"/>
    <xdr:sp macro="" textlink="">
      <xdr:nvSpPr>
        <xdr:cNvPr id="696" name="テキスト ボックス 695"/>
        <xdr:cNvSpPr txBox="1"/>
      </xdr:nvSpPr>
      <xdr:spPr>
        <a:xfrm>
          <a:off x="13468428" y="17041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154198</xdr:rowOff>
    </xdr:from>
    <xdr:to>
      <xdr:col>67</xdr:col>
      <xdr:colOff>101600</xdr:colOff>
      <xdr:row>99</xdr:row>
      <xdr:rowOff>84348</xdr:rowOff>
    </xdr:to>
    <xdr:sp macro="" textlink="">
      <xdr:nvSpPr>
        <xdr:cNvPr id="697" name="楕円 696"/>
        <xdr:cNvSpPr/>
      </xdr:nvSpPr>
      <xdr:spPr>
        <a:xfrm>
          <a:off x="12763500" y="16956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75475</xdr:rowOff>
    </xdr:from>
    <xdr:ext cx="469744" cy="259045"/>
    <xdr:sp macro="" textlink="">
      <xdr:nvSpPr>
        <xdr:cNvPr id="698" name="テキスト ボックス 697"/>
        <xdr:cNvSpPr txBox="1"/>
      </xdr:nvSpPr>
      <xdr:spPr>
        <a:xfrm>
          <a:off x="12579428" y="1704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09" name="直線コネクタ 70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0" name="テキスト ボックス 70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1" name="直線コネクタ 71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2" name="テキスト ボックス 711"/>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3" name="直線コネクタ 71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4" name="テキスト ボックス 713"/>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5" name="直線コネクタ 71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16" name="テキスト ボックス 715"/>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17" name="直線コネクタ 71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18" name="テキスト ボックス 717"/>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19" name="直線コネクタ 71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0" name="テキスト ボックス 719"/>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117275</xdr:rowOff>
    </xdr:from>
    <xdr:to>
      <xdr:col>116</xdr:col>
      <xdr:colOff>62864</xdr:colOff>
      <xdr:row>39</xdr:row>
      <xdr:rowOff>98878</xdr:rowOff>
    </xdr:to>
    <xdr:cxnSp macro="">
      <xdr:nvCxnSpPr>
        <xdr:cNvPr id="724" name="直線コネクタ 723"/>
        <xdr:cNvCxnSpPr/>
      </xdr:nvCxnSpPr>
      <xdr:spPr>
        <a:xfrm flipV="1">
          <a:off x="22159595" y="5260775"/>
          <a:ext cx="1269" cy="1524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5"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26" name="直線コネクタ 72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63952</xdr:rowOff>
    </xdr:from>
    <xdr:ext cx="534377" cy="259045"/>
    <xdr:sp macro="" textlink="">
      <xdr:nvSpPr>
        <xdr:cNvPr id="727" name="投資及び出資金最大値テキスト"/>
        <xdr:cNvSpPr txBox="1"/>
      </xdr:nvSpPr>
      <xdr:spPr>
        <a:xfrm>
          <a:off x="22212300" y="5036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117275</xdr:rowOff>
    </xdr:from>
    <xdr:to>
      <xdr:col>116</xdr:col>
      <xdr:colOff>152400</xdr:colOff>
      <xdr:row>30</xdr:row>
      <xdr:rowOff>117275</xdr:rowOff>
    </xdr:to>
    <xdr:cxnSp macro="">
      <xdr:nvCxnSpPr>
        <xdr:cNvPr id="728" name="直線コネクタ 727"/>
        <xdr:cNvCxnSpPr/>
      </xdr:nvCxnSpPr>
      <xdr:spPr>
        <a:xfrm>
          <a:off x="22072600" y="526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166697</xdr:rowOff>
    </xdr:from>
    <xdr:to>
      <xdr:col>116</xdr:col>
      <xdr:colOff>63500</xdr:colOff>
      <xdr:row>39</xdr:row>
      <xdr:rowOff>12446</xdr:rowOff>
    </xdr:to>
    <xdr:cxnSp macro="">
      <xdr:nvCxnSpPr>
        <xdr:cNvPr id="729" name="直線コネクタ 728"/>
        <xdr:cNvCxnSpPr/>
      </xdr:nvCxnSpPr>
      <xdr:spPr>
        <a:xfrm flipV="1">
          <a:off x="21323300" y="6681797"/>
          <a:ext cx="838200" cy="1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100855</xdr:rowOff>
    </xdr:from>
    <xdr:ext cx="378565" cy="259045"/>
    <xdr:sp macro="" textlink="">
      <xdr:nvSpPr>
        <xdr:cNvPr id="730" name="投資及び出資金平均値テキスト"/>
        <xdr:cNvSpPr txBox="1"/>
      </xdr:nvSpPr>
      <xdr:spPr>
        <a:xfrm>
          <a:off x="22212300" y="6615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122428</xdr:rowOff>
    </xdr:from>
    <xdr:to>
      <xdr:col>116</xdr:col>
      <xdr:colOff>114300</xdr:colOff>
      <xdr:row>39</xdr:row>
      <xdr:rowOff>52578</xdr:rowOff>
    </xdr:to>
    <xdr:sp macro="" textlink="">
      <xdr:nvSpPr>
        <xdr:cNvPr id="731" name="フローチャート: 判断 730"/>
        <xdr:cNvSpPr/>
      </xdr:nvSpPr>
      <xdr:spPr>
        <a:xfrm>
          <a:off x="221107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12446</xdr:rowOff>
    </xdr:from>
    <xdr:to>
      <xdr:col>111</xdr:col>
      <xdr:colOff>177800</xdr:colOff>
      <xdr:row>39</xdr:row>
      <xdr:rowOff>15929</xdr:rowOff>
    </xdr:to>
    <xdr:cxnSp macro="">
      <xdr:nvCxnSpPr>
        <xdr:cNvPr id="732" name="直線コネクタ 731"/>
        <xdr:cNvCxnSpPr/>
      </xdr:nvCxnSpPr>
      <xdr:spPr>
        <a:xfrm flipV="1">
          <a:off x="20434300" y="6698996"/>
          <a:ext cx="889000" cy="3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136689</xdr:rowOff>
    </xdr:from>
    <xdr:to>
      <xdr:col>112</xdr:col>
      <xdr:colOff>38100</xdr:colOff>
      <xdr:row>39</xdr:row>
      <xdr:rowOff>66839</xdr:rowOff>
    </xdr:to>
    <xdr:sp macro="" textlink="">
      <xdr:nvSpPr>
        <xdr:cNvPr id="733" name="フローチャート: 判断 732"/>
        <xdr:cNvSpPr/>
      </xdr:nvSpPr>
      <xdr:spPr>
        <a:xfrm>
          <a:off x="21272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57966</xdr:rowOff>
    </xdr:from>
    <xdr:ext cx="378565" cy="259045"/>
    <xdr:sp macro="" textlink="">
      <xdr:nvSpPr>
        <xdr:cNvPr id="734" name="テキスト ボックス 733"/>
        <xdr:cNvSpPr txBox="1"/>
      </xdr:nvSpPr>
      <xdr:spPr>
        <a:xfrm>
          <a:off x="21134017" y="6744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15929</xdr:rowOff>
    </xdr:from>
    <xdr:to>
      <xdr:col>107</xdr:col>
      <xdr:colOff>50800</xdr:colOff>
      <xdr:row>39</xdr:row>
      <xdr:rowOff>30299</xdr:rowOff>
    </xdr:to>
    <xdr:cxnSp macro="">
      <xdr:nvCxnSpPr>
        <xdr:cNvPr id="735" name="直線コネクタ 734"/>
        <xdr:cNvCxnSpPr/>
      </xdr:nvCxnSpPr>
      <xdr:spPr>
        <a:xfrm flipV="1">
          <a:off x="19545300" y="6702479"/>
          <a:ext cx="889000" cy="14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13136</xdr:rowOff>
    </xdr:from>
    <xdr:to>
      <xdr:col>107</xdr:col>
      <xdr:colOff>101600</xdr:colOff>
      <xdr:row>38</xdr:row>
      <xdr:rowOff>114736</xdr:rowOff>
    </xdr:to>
    <xdr:sp macro="" textlink="">
      <xdr:nvSpPr>
        <xdr:cNvPr id="736" name="フローチャート: 判断 735"/>
        <xdr:cNvSpPr/>
      </xdr:nvSpPr>
      <xdr:spPr>
        <a:xfrm>
          <a:off x="20383500" y="6528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131262</xdr:rowOff>
    </xdr:from>
    <xdr:ext cx="469744" cy="259045"/>
    <xdr:sp macro="" textlink="">
      <xdr:nvSpPr>
        <xdr:cNvPr id="737" name="テキスト ボックス 736"/>
        <xdr:cNvSpPr txBox="1"/>
      </xdr:nvSpPr>
      <xdr:spPr>
        <a:xfrm>
          <a:off x="20199428" y="6303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30299</xdr:rowOff>
    </xdr:from>
    <xdr:to>
      <xdr:col>102</xdr:col>
      <xdr:colOff>114300</xdr:colOff>
      <xdr:row>39</xdr:row>
      <xdr:rowOff>35089</xdr:rowOff>
    </xdr:to>
    <xdr:cxnSp macro="">
      <xdr:nvCxnSpPr>
        <xdr:cNvPr id="738" name="直線コネクタ 737"/>
        <xdr:cNvCxnSpPr/>
      </xdr:nvCxnSpPr>
      <xdr:spPr>
        <a:xfrm flipV="1">
          <a:off x="18656300" y="6716849"/>
          <a:ext cx="889000" cy="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84001</xdr:rowOff>
    </xdr:from>
    <xdr:to>
      <xdr:col>102</xdr:col>
      <xdr:colOff>165100</xdr:colOff>
      <xdr:row>39</xdr:row>
      <xdr:rowOff>14151</xdr:rowOff>
    </xdr:to>
    <xdr:sp macro="" textlink="">
      <xdr:nvSpPr>
        <xdr:cNvPr id="739" name="フローチャート: 判断 738"/>
        <xdr:cNvSpPr/>
      </xdr:nvSpPr>
      <xdr:spPr>
        <a:xfrm>
          <a:off x="19494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30678</xdr:rowOff>
    </xdr:from>
    <xdr:ext cx="469744" cy="259045"/>
    <xdr:sp macro="" textlink="">
      <xdr:nvSpPr>
        <xdr:cNvPr id="740" name="テキスト ボックス 739"/>
        <xdr:cNvSpPr txBox="1"/>
      </xdr:nvSpPr>
      <xdr:spPr>
        <a:xfrm>
          <a:off x="19310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36104</xdr:rowOff>
    </xdr:from>
    <xdr:to>
      <xdr:col>98</xdr:col>
      <xdr:colOff>38100</xdr:colOff>
      <xdr:row>38</xdr:row>
      <xdr:rowOff>137704</xdr:rowOff>
    </xdr:to>
    <xdr:sp macro="" textlink="">
      <xdr:nvSpPr>
        <xdr:cNvPr id="741" name="フローチャート: 判断 740"/>
        <xdr:cNvSpPr/>
      </xdr:nvSpPr>
      <xdr:spPr>
        <a:xfrm>
          <a:off x="18605500" y="655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154231</xdr:rowOff>
    </xdr:from>
    <xdr:ext cx="469744" cy="259045"/>
    <xdr:sp macro="" textlink="">
      <xdr:nvSpPr>
        <xdr:cNvPr id="742" name="テキスト ボックス 741"/>
        <xdr:cNvSpPr txBox="1"/>
      </xdr:nvSpPr>
      <xdr:spPr>
        <a:xfrm>
          <a:off x="18421428" y="6326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115897</xdr:rowOff>
    </xdr:from>
    <xdr:to>
      <xdr:col>116</xdr:col>
      <xdr:colOff>114300</xdr:colOff>
      <xdr:row>39</xdr:row>
      <xdr:rowOff>46047</xdr:rowOff>
    </xdr:to>
    <xdr:sp macro="" textlink="">
      <xdr:nvSpPr>
        <xdr:cNvPr id="748" name="楕円 747"/>
        <xdr:cNvSpPr/>
      </xdr:nvSpPr>
      <xdr:spPr>
        <a:xfrm>
          <a:off x="22110700" y="663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75273</xdr:rowOff>
    </xdr:from>
    <xdr:ext cx="378565" cy="259045"/>
    <xdr:sp macro="" textlink="">
      <xdr:nvSpPr>
        <xdr:cNvPr id="749" name="投資及び出資金該当値テキスト"/>
        <xdr:cNvSpPr txBox="1"/>
      </xdr:nvSpPr>
      <xdr:spPr>
        <a:xfrm>
          <a:off x="22212300" y="6418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133096</xdr:rowOff>
    </xdr:from>
    <xdr:to>
      <xdr:col>112</xdr:col>
      <xdr:colOff>38100</xdr:colOff>
      <xdr:row>39</xdr:row>
      <xdr:rowOff>63246</xdr:rowOff>
    </xdr:to>
    <xdr:sp macro="" textlink="">
      <xdr:nvSpPr>
        <xdr:cNvPr id="750" name="楕円 749"/>
        <xdr:cNvSpPr/>
      </xdr:nvSpPr>
      <xdr:spPr>
        <a:xfrm>
          <a:off x="21272500" y="664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79773</xdr:rowOff>
    </xdr:from>
    <xdr:ext cx="378565" cy="259045"/>
    <xdr:sp macro="" textlink="">
      <xdr:nvSpPr>
        <xdr:cNvPr id="751" name="テキスト ボックス 750"/>
        <xdr:cNvSpPr txBox="1"/>
      </xdr:nvSpPr>
      <xdr:spPr>
        <a:xfrm>
          <a:off x="21134017" y="64234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136579</xdr:rowOff>
    </xdr:from>
    <xdr:to>
      <xdr:col>107</xdr:col>
      <xdr:colOff>101600</xdr:colOff>
      <xdr:row>39</xdr:row>
      <xdr:rowOff>66729</xdr:rowOff>
    </xdr:to>
    <xdr:sp macro="" textlink="">
      <xdr:nvSpPr>
        <xdr:cNvPr id="752" name="楕円 751"/>
        <xdr:cNvSpPr/>
      </xdr:nvSpPr>
      <xdr:spPr>
        <a:xfrm>
          <a:off x="20383500" y="665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57856</xdr:rowOff>
    </xdr:from>
    <xdr:ext cx="378565" cy="259045"/>
    <xdr:sp macro="" textlink="">
      <xdr:nvSpPr>
        <xdr:cNvPr id="753" name="テキスト ボックス 752"/>
        <xdr:cNvSpPr txBox="1"/>
      </xdr:nvSpPr>
      <xdr:spPr>
        <a:xfrm>
          <a:off x="20245017" y="6744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150949</xdr:rowOff>
    </xdr:from>
    <xdr:to>
      <xdr:col>102</xdr:col>
      <xdr:colOff>165100</xdr:colOff>
      <xdr:row>39</xdr:row>
      <xdr:rowOff>81099</xdr:rowOff>
    </xdr:to>
    <xdr:sp macro="" textlink="">
      <xdr:nvSpPr>
        <xdr:cNvPr id="754" name="楕円 753"/>
        <xdr:cNvSpPr/>
      </xdr:nvSpPr>
      <xdr:spPr>
        <a:xfrm>
          <a:off x="19494500" y="6666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72226</xdr:rowOff>
    </xdr:from>
    <xdr:ext cx="378565" cy="259045"/>
    <xdr:sp macro="" textlink="">
      <xdr:nvSpPr>
        <xdr:cNvPr id="755" name="テキスト ボックス 754"/>
        <xdr:cNvSpPr txBox="1"/>
      </xdr:nvSpPr>
      <xdr:spPr>
        <a:xfrm>
          <a:off x="19356017" y="6758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155739</xdr:rowOff>
    </xdr:from>
    <xdr:to>
      <xdr:col>98</xdr:col>
      <xdr:colOff>38100</xdr:colOff>
      <xdr:row>39</xdr:row>
      <xdr:rowOff>85889</xdr:rowOff>
    </xdr:to>
    <xdr:sp macro="" textlink="">
      <xdr:nvSpPr>
        <xdr:cNvPr id="756" name="楕円 755"/>
        <xdr:cNvSpPr/>
      </xdr:nvSpPr>
      <xdr:spPr>
        <a:xfrm>
          <a:off x="18605500" y="667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77016</xdr:rowOff>
    </xdr:from>
    <xdr:ext cx="378565" cy="259045"/>
    <xdr:sp macro="" textlink="">
      <xdr:nvSpPr>
        <xdr:cNvPr id="757" name="テキスト ボックス 756"/>
        <xdr:cNvSpPr txBox="1"/>
      </xdr:nvSpPr>
      <xdr:spPr>
        <a:xfrm>
          <a:off x="18467017" y="6763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82824</xdr:rowOff>
    </xdr:from>
    <xdr:to>
      <xdr:col>116</xdr:col>
      <xdr:colOff>62864</xdr:colOff>
      <xdr:row>58</xdr:row>
      <xdr:rowOff>139700</xdr:rowOff>
    </xdr:to>
    <xdr:cxnSp macro="">
      <xdr:nvCxnSpPr>
        <xdr:cNvPr id="779" name="直線コネクタ 778"/>
        <xdr:cNvCxnSpPr/>
      </xdr:nvCxnSpPr>
      <xdr:spPr>
        <a:xfrm flipV="1">
          <a:off x="22159595" y="8998224"/>
          <a:ext cx="1269" cy="1085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29501</xdr:rowOff>
    </xdr:from>
    <xdr:ext cx="534377" cy="259045"/>
    <xdr:sp macro="" textlink="">
      <xdr:nvSpPr>
        <xdr:cNvPr id="782" name="貸付金最大値テキスト"/>
        <xdr:cNvSpPr txBox="1"/>
      </xdr:nvSpPr>
      <xdr:spPr>
        <a:xfrm>
          <a:off x="22212300" y="877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82824</xdr:rowOff>
    </xdr:from>
    <xdr:to>
      <xdr:col>116</xdr:col>
      <xdr:colOff>152400</xdr:colOff>
      <xdr:row>52</xdr:row>
      <xdr:rowOff>82824</xdr:rowOff>
    </xdr:to>
    <xdr:cxnSp macro="">
      <xdr:nvCxnSpPr>
        <xdr:cNvPr id="783" name="直線コネクタ 782"/>
        <xdr:cNvCxnSpPr/>
      </xdr:nvCxnSpPr>
      <xdr:spPr>
        <a:xfrm>
          <a:off x="22072600" y="8998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72263</xdr:rowOff>
    </xdr:from>
    <xdr:to>
      <xdr:col>116</xdr:col>
      <xdr:colOff>63500</xdr:colOff>
      <xdr:row>53</xdr:row>
      <xdr:rowOff>158308</xdr:rowOff>
    </xdr:to>
    <xdr:cxnSp macro="">
      <xdr:nvCxnSpPr>
        <xdr:cNvPr id="784" name="直線コネクタ 783"/>
        <xdr:cNvCxnSpPr/>
      </xdr:nvCxnSpPr>
      <xdr:spPr>
        <a:xfrm flipV="1">
          <a:off x="21323300" y="9159113"/>
          <a:ext cx="838200" cy="8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131060</xdr:rowOff>
    </xdr:from>
    <xdr:ext cx="469744" cy="259045"/>
    <xdr:sp macro="" textlink="">
      <xdr:nvSpPr>
        <xdr:cNvPr id="785" name="貸付金平均値テキスト"/>
        <xdr:cNvSpPr txBox="1"/>
      </xdr:nvSpPr>
      <xdr:spPr>
        <a:xfrm>
          <a:off x="22212300" y="99037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152633</xdr:rowOff>
    </xdr:from>
    <xdr:to>
      <xdr:col>116</xdr:col>
      <xdr:colOff>114300</xdr:colOff>
      <xdr:row>58</xdr:row>
      <xdr:rowOff>82783</xdr:rowOff>
    </xdr:to>
    <xdr:sp macro="" textlink="">
      <xdr:nvSpPr>
        <xdr:cNvPr id="786" name="フローチャート: 判断 785"/>
        <xdr:cNvSpPr/>
      </xdr:nvSpPr>
      <xdr:spPr>
        <a:xfrm>
          <a:off x="22110700" y="992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158308</xdr:rowOff>
    </xdr:from>
    <xdr:to>
      <xdr:col>111</xdr:col>
      <xdr:colOff>177800</xdr:colOff>
      <xdr:row>54</xdr:row>
      <xdr:rowOff>58867</xdr:rowOff>
    </xdr:to>
    <xdr:cxnSp macro="">
      <xdr:nvCxnSpPr>
        <xdr:cNvPr id="787" name="直線コネクタ 786"/>
        <xdr:cNvCxnSpPr/>
      </xdr:nvCxnSpPr>
      <xdr:spPr>
        <a:xfrm flipV="1">
          <a:off x="20434300" y="9245158"/>
          <a:ext cx="889000" cy="72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127808</xdr:rowOff>
    </xdr:from>
    <xdr:to>
      <xdr:col>112</xdr:col>
      <xdr:colOff>38100</xdr:colOff>
      <xdr:row>58</xdr:row>
      <xdr:rowOff>57958</xdr:rowOff>
    </xdr:to>
    <xdr:sp macro="" textlink="">
      <xdr:nvSpPr>
        <xdr:cNvPr id="788" name="フローチャート: 判断 787"/>
        <xdr:cNvSpPr/>
      </xdr:nvSpPr>
      <xdr:spPr>
        <a:xfrm>
          <a:off x="21272500" y="9900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49085</xdr:rowOff>
    </xdr:from>
    <xdr:ext cx="469744" cy="259045"/>
    <xdr:sp macro="" textlink="">
      <xdr:nvSpPr>
        <xdr:cNvPr id="789" name="テキスト ボックス 788"/>
        <xdr:cNvSpPr txBox="1"/>
      </xdr:nvSpPr>
      <xdr:spPr>
        <a:xfrm>
          <a:off x="21088428" y="9993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53</xdr:row>
      <xdr:rowOff>73817</xdr:rowOff>
    </xdr:from>
    <xdr:to>
      <xdr:col>107</xdr:col>
      <xdr:colOff>50800</xdr:colOff>
      <xdr:row>54</xdr:row>
      <xdr:rowOff>58867</xdr:rowOff>
    </xdr:to>
    <xdr:cxnSp macro="">
      <xdr:nvCxnSpPr>
        <xdr:cNvPr id="790" name="直線コネクタ 789"/>
        <xdr:cNvCxnSpPr/>
      </xdr:nvCxnSpPr>
      <xdr:spPr>
        <a:xfrm>
          <a:off x="19545300" y="9160667"/>
          <a:ext cx="889000" cy="156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130917</xdr:rowOff>
    </xdr:from>
    <xdr:to>
      <xdr:col>107</xdr:col>
      <xdr:colOff>101600</xdr:colOff>
      <xdr:row>57</xdr:row>
      <xdr:rowOff>61067</xdr:rowOff>
    </xdr:to>
    <xdr:sp macro="" textlink="">
      <xdr:nvSpPr>
        <xdr:cNvPr id="791" name="フローチャート: 判断 790"/>
        <xdr:cNvSpPr/>
      </xdr:nvSpPr>
      <xdr:spPr>
        <a:xfrm>
          <a:off x="20383500" y="973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52194</xdr:rowOff>
    </xdr:from>
    <xdr:ext cx="469744" cy="259045"/>
    <xdr:sp macro="" textlink="">
      <xdr:nvSpPr>
        <xdr:cNvPr id="792" name="テキスト ボックス 791"/>
        <xdr:cNvSpPr txBox="1"/>
      </xdr:nvSpPr>
      <xdr:spPr>
        <a:xfrm>
          <a:off x="20199428" y="982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53</xdr:row>
      <xdr:rowOff>73817</xdr:rowOff>
    </xdr:from>
    <xdr:to>
      <xdr:col>102</xdr:col>
      <xdr:colOff>114300</xdr:colOff>
      <xdr:row>54</xdr:row>
      <xdr:rowOff>107284</xdr:rowOff>
    </xdr:to>
    <xdr:cxnSp macro="">
      <xdr:nvCxnSpPr>
        <xdr:cNvPr id="793" name="直線コネクタ 792"/>
        <xdr:cNvCxnSpPr/>
      </xdr:nvCxnSpPr>
      <xdr:spPr>
        <a:xfrm flipV="1">
          <a:off x="18656300" y="9160667"/>
          <a:ext cx="889000" cy="20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50998</xdr:rowOff>
    </xdr:from>
    <xdr:to>
      <xdr:col>102</xdr:col>
      <xdr:colOff>165100</xdr:colOff>
      <xdr:row>57</xdr:row>
      <xdr:rowOff>152598</xdr:rowOff>
    </xdr:to>
    <xdr:sp macro="" textlink="">
      <xdr:nvSpPr>
        <xdr:cNvPr id="794" name="フローチャート: 判断 793"/>
        <xdr:cNvSpPr/>
      </xdr:nvSpPr>
      <xdr:spPr>
        <a:xfrm>
          <a:off x="19494500" y="982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143725</xdr:rowOff>
    </xdr:from>
    <xdr:ext cx="469744" cy="259045"/>
    <xdr:sp macro="" textlink="">
      <xdr:nvSpPr>
        <xdr:cNvPr id="795" name="テキスト ボックス 794"/>
        <xdr:cNvSpPr txBox="1"/>
      </xdr:nvSpPr>
      <xdr:spPr>
        <a:xfrm>
          <a:off x="19310428" y="991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137592</xdr:rowOff>
    </xdr:from>
    <xdr:to>
      <xdr:col>98</xdr:col>
      <xdr:colOff>38100</xdr:colOff>
      <xdr:row>57</xdr:row>
      <xdr:rowOff>67742</xdr:rowOff>
    </xdr:to>
    <xdr:sp macro="" textlink="">
      <xdr:nvSpPr>
        <xdr:cNvPr id="796" name="フローチャート: 判断 795"/>
        <xdr:cNvSpPr/>
      </xdr:nvSpPr>
      <xdr:spPr>
        <a:xfrm>
          <a:off x="18605500" y="973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58869</xdr:rowOff>
    </xdr:from>
    <xdr:ext cx="469744" cy="259045"/>
    <xdr:sp macro="" textlink="">
      <xdr:nvSpPr>
        <xdr:cNvPr id="797" name="テキスト ボックス 796"/>
        <xdr:cNvSpPr txBox="1"/>
      </xdr:nvSpPr>
      <xdr:spPr>
        <a:xfrm>
          <a:off x="18421428" y="9831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53</xdr:row>
      <xdr:rowOff>21463</xdr:rowOff>
    </xdr:from>
    <xdr:to>
      <xdr:col>116</xdr:col>
      <xdr:colOff>114300</xdr:colOff>
      <xdr:row>53</xdr:row>
      <xdr:rowOff>123063</xdr:rowOff>
    </xdr:to>
    <xdr:sp macro="" textlink="">
      <xdr:nvSpPr>
        <xdr:cNvPr id="803" name="楕円 802"/>
        <xdr:cNvSpPr/>
      </xdr:nvSpPr>
      <xdr:spPr>
        <a:xfrm>
          <a:off x="22110700" y="910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52</xdr:row>
      <xdr:rowOff>44340</xdr:rowOff>
    </xdr:from>
    <xdr:ext cx="534377" cy="259045"/>
    <xdr:sp macro="" textlink="">
      <xdr:nvSpPr>
        <xdr:cNvPr id="804" name="貸付金該当値テキスト"/>
        <xdr:cNvSpPr txBox="1"/>
      </xdr:nvSpPr>
      <xdr:spPr>
        <a:xfrm>
          <a:off x="22212300" y="895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107508</xdr:rowOff>
    </xdr:from>
    <xdr:to>
      <xdr:col>112</xdr:col>
      <xdr:colOff>38100</xdr:colOff>
      <xdr:row>54</xdr:row>
      <xdr:rowOff>37658</xdr:rowOff>
    </xdr:to>
    <xdr:sp macro="" textlink="">
      <xdr:nvSpPr>
        <xdr:cNvPr id="805" name="楕円 804"/>
        <xdr:cNvSpPr/>
      </xdr:nvSpPr>
      <xdr:spPr>
        <a:xfrm>
          <a:off x="21272500" y="919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54185</xdr:rowOff>
    </xdr:from>
    <xdr:ext cx="534377" cy="259045"/>
    <xdr:sp macro="" textlink="">
      <xdr:nvSpPr>
        <xdr:cNvPr id="806" name="テキスト ボックス 805"/>
        <xdr:cNvSpPr txBox="1"/>
      </xdr:nvSpPr>
      <xdr:spPr>
        <a:xfrm>
          <a:off x="21056111" y="8969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8067</xdr:rowOff>
    </xdr:from>
    <xdr:to>
      <xdr:col>107</xdr:col>
      <xdr:colOff>101600</xdr:colOff>
      <xdr:row>54</xdr:row>
      <xdr:rowOff>109667</xdr:rowOff>
    </xdr:to>
    <xdr:sp macro="" textlink="">
      <xdr:nvSpPr>
        <xdr:cNvPr id="807" name="楕円 806"/>
        <xdr:cNvSpPr/>
      </xdr:nvSpPr>
      <xdr:spPr>
        <a:xfrm>
          <a:off x="20383500" y="926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126194</xdr:rowOff>
    </xdr:from>
    <xdr:ext cx="534377" cy="259045"/>
    <xdr:sp macro="" textlink="">
      <xdr:nvSpPr>
        <xdr:cNvPr id="808" name="テキスト ボックス 807"/>
        <xdr:cNvSpPr txBox="1"/>
      </xdr:nvSpPr>
      <xdr:spPr>
        <a:xfrm>
          <a:off x="20167111" y="904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53</xdr:row>
      <xdr:rowOff>23017</xdr:rowOff>
    </xdr:from>
    <xdr:to>
      <xdr:col>102</xdr:col>
      <xdr:colOff>165100</xdr:colOff>
      <xdr:row>53</xdr:row>
      <xdr:rowOff>124617</xdr:rowOff>
    </xdr:to>
    <xdr:sp macro="" textlink="">
      <xdr:nvSpPr>
        <xdr:cNvPr id="809" name="楕円 808"/>
        <xdr:cNvSpPr/>
      </xdr:nvSpPr>
      <xdr:spPr>
        <a:xfrm>
          <a:off x="19494500" y="910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51</xdr:row>
      <xdr:rowOff>141144</xdr:rowOff>
    </xdr:from>
    <xdr:ext cx="534377" cy="259045"/>
    <xdr:sp macro="" textlink="">
      <xdr:nvSpPr>
        <xdr:cNvPr id="810" name="テキスト ボックス 809"/>
        <xdr:cNvSpPr txBox="1"/>
      </xdr:nvSpPr>
      <xdr:spPr>
        <a:xfrm>
          <a:off x="19278111" y="888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56484</xdr:rowOff>
    </xdr:from>
    <xdr:to>
      <xdr:col>98</xdr:col>
      <xdr:colOff>38100</xdr:colOff>
      <xdr:row>54</xdr:row>
      <xdr:rowOff>158084</xdr:rowOff>
    </xdr:to>
    <xdr:sp macro="" textlink="">
      <xdr:nvSpPr>
        <xdr:cNvPr id="811" name="楕円 810"/>
        <xdr:cNvSpPr/>
      </xdr:nvSpPr>
      <xdr:spPr>
        <a:xfrm>
          <a:off x="18605500" y="931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53</xdr:row>
      <xdr:rowOff>3161</xdr:rowOff>
    </xdr:from>
    <xdr:ext cx="534377" cy="259045"/>
    <xdr:sp macro="" textlink="">
      <xdr:nvSpPr>
        <xdr:cNvPr id="812" name="テキスト ボックス 811"/>
        <xdr:cNvSpPr txBox="1"/>
      </xdr:nvSpPr>
      <xdr:spPr>
        <a:xfrm>
          <a:off x="18389111" y="90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4" name="直線コネクタ 82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5" name="テキスト ボックス 824"/>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6" name="直線コネクタ 82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7" name="テキスト ボックス 826"/>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8" name="直線コネクタ 82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29" name="テキスト ボックス 828"/>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0" name="直線コネクタ 82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1" name="テキスト ボックス 830"/>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48009</xdr:rowOff>
    </xdr:from>
    <xdr:to>
      <xdr:col>116</xdr:col>
      <xdr:colOff>62864</xdr:colOff>
      <xdr:row>78</xdr:row>
      <xdr:rowOff>128178</xdr:rowOff>
    </xdr:to>
    <xdr:cxnSp macro="">
      <xdr:nvCxnSpPr>
        <xdr:cNvPr id="835" name="直線コネクタ 834"/>
        <xdr:cNvCxnSpPr/>
      </xdr:nvCxnSpPr>
      <xdr:spPr>
        <a:xfrm flipV="1">
          <a:off x="22159595" y="12220959"/>
          <a:ext cx="1269" cy="1280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132005</xdr:rowOff>
    </xdr:from>
    <xdr:ext cx="534377" cy="259045"/>
    <xdr:sp macro="" textlink="">
      <xdr:nvSpPr>
        <xdr:cNvPr id="836" name="繰出金最小値テキスト"/>
        <xdr:cNvSpPr txBox="1"/>
      </xdr:nvSpPr>
      <xdr:spPr>
        <a:xfrm>
          <a:off x="22212300" y="13505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128178</xdr:rowOff>
    </xdr:from>
    <xdr:to>
      <xdr:col>116</xdr:col>
      <xdr:colOff>152400</xdr:colOff>
      <xdr:row>78</xdr:row>
      <xdr:rowOff>128178</xdr:rowOff>
    </xdr:to>
    <xdr:cxnSp macro="">
      <xdr:nvCxnSpPr>
        <xdr:cNvPr id="837" name="直線コネクタ 836"/>
        <xdr:cNvCxnSpPr/>
      </xdr:nvCxnSpPr>
      <xdr:spPr>
        <a:xfrm>
          <a:off x="22072600" y="13501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166136</xdr:rowOff>
    </xdr:from>
    <xdr:ext cx="534377" cy="259045"/>
    <xdr:sp macro="" textlink="">
      <xdr:nvSpPr>
        <xdr:cNvPr id="838" name="繰出金最大値テキスト"/>
        <xdr:cNvSpPr txBox="1"/>
      </xdr:nvSpPr>
      <xdr:spPr>
        <a:xfrm>
          <a:off x="22212300" y="1199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48009</xdr:rowOff>
    </xdr:from>
    <xdr:to>
      <xdr:col>116</xdr:col>
      <xdr:colOff>152400</xdr:colOff>
      <xdr:row>71</xdr:row>
      <xdr:rowOff>48009</xdr:rowOff>
    </xdr:to>
    <xdr:cxnSp macro="">
      <xdr:nvCxnSpPr>
        <xdr:cNvPr id="839" name="直線コネクタ 838"/>
        <xdr:cNvCxnSpPr/>
      </xdr:nvCxnSpPr>
      <xdr:spPr>
        <a:xfrm>
          <a:off x="22072600" y="1222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129733</xdr:rowOff>
    </xdr:from>
    <xdr:to>
      <xdr:col>116</xdr:col>
      <xdr:colOff>63500</xdr:colOff>
      <xdr:row>74</xdr:row>
      <xdr:rowOff>146283</xdr:rowOff>
    </xdr:to>
    <xdr:cxnSp macro="">
      <xdr:nvCxnSpPr>
        <xdr:cNvPr id="840" name="直線コネクタ 839"/>
        <xdr:cNvCxnSpPr/>
      </xdr:nvCxnSpPr>
      <xdr:spPr>
        <a:xfrm flipV="1">
          <a:off x="21323300" y="12817033"/>
          <a:ext cx="838200" cy="1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155590</xdr:rowOff>
    </xdr:from>
    <xdr:ext cx="534377" cy="259045"/>
    <xdr:sp macro="" textlink="">
      <xdr:nvSpPr>
        <xdr:cNvPr id="841" name="繰出金平均値テキスト"/>
        <xdr:cNvSpPr txBox="1"/>
      </xdr:nvSpPr>
      <xdr:spPr>
        <a:xfrm>
          <a:off x="22212300" y="13014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5713</xdr:rowOff>
    </xdr:from>
    <xdr:to>
      <xdr:col>116</xdr:col>
      <xdr:colOff>114300</xdr:colOff>
      <xdr:row>76</xdr:row>
      <xdr:rowOff>107313</xdr:rowOff>
    </xdr:to>
    <xdr:sp macro="" textlink="">
      <xdr:nvSpPr>
        <xdr:cNvPr id="842" name="フローチャート: 判断 841"/>
        <xdr:cNvSpPr/>
      </xdr:nvSpPr>
      <xdr:spPr>
        <a:xfrm>
          <a:off x="221107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146283</xdr:rowOff>
    </xdr:from>
    <xdr:to>
      <xdr:col>111</xdr:col>
      <xdr:colOff>177800</xdr:colOff>
      <xdr:row>75</xdr:row>
      <xdr:rowOff>43391</xdr:rowOff>
    </xdr:to>
    <xdr:cxnSp macro="">
      <xdr:nvCxnSpPr>
        <xdr:cNvPr id="843" name="直線コネクタ 842"/>
        <xdr:cNvCxnSpPr/>
      </xdr:nvCxnSpPr>
      <xdr:spPr>
        <a:xfrm flipV="1">
          <a:off x="20434300" y="12833583"/>
          <a:ext cx="889000" cy="68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169207</xdr:rowOff>
    </xdr:from>
    <xdr:to>
      <xdr:col>112</xdr:col>
      <xdr:colOff>38100</xdr:colOff>
      <xdr:row>76</xdr:row>
      <xdr:rowOff>99357</xdr:rowOff>
    </xdr:to>
    <xdr:sp macro="" textlink="">
      <xdr:nvSpPr>
        <xdr:cNvPr id="844" name="フローチャート: 判断 843"/>
        <xdr:cNvSpPr/>
      </xdr:nvSpPr>
      <xdr:spPr>
        <a:xfrm>
          <a:off x="21272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90484</xdr:rowOff>
    </xdr:from>
    <xdr:ext cx="534377" cy="259045"/>
    <xdr:sp macro="" textlink="">
      <xdr:nvSpPr>
        <xdr:cNvPr id="845" name="テキスト ボックス 844"/>
        <xdr:cNvSpPr txBox="1"/>
      </xdr:nvSpPr>
      <xdr:spPr>
        <a:xfrm>
          <a:off x="21056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43391</xdr:rowOff>
    </xdr:from>
    <xdr:to>
      <xdr:col>107</xdr:col>
      <xdr:colOff>50800</xdr:colOff>
      <xdr:row>75</xdr:row>
      <xdr:rowOff>70228</xdr:rowOff>
    </xdr:to>
    <xdr:cxnSp macro="">
      <xdr:nvCxnSpPr>
        <xdr:cNvPr id="846" name="直線コネクタ 845"/>
        <xdr:cNvCxnSpPr/>
      </xdr:nvCxnSpPr>
      <xdr:spPr>
        <a:xfrm flipV="1">
          <a:off x="19545300" y="12902141"/>
          <a:ext cx="889000" cy="2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106983</xdr:rowOff>
    </xdr:from>
    <xdr:to>
      <xdr:col>107</xdr:col>
      <xdr:colOff>101600</xdr:colOff>
      <xdr:row>76</xdr:row>
      <xdr:rowOff>37133</xdr:rowOff>
    </xdr:to>
    <xdr:sp macro="" textlink="">
      <xdr:nvSpPr>
        <xdr:cNvPr id="847" name="フローチャート: 判断 846"/>
        <xdr:cNvSpPr/>
      </xdr:nvSpPr>
      <xdr:spPr>
        <a:xfrm>
          <a:off x="20383500" y="1296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28260</xdr:rowOff>
    </xdr:from>
    <xdr:ext cx="534377" cy="259045"/>
    <xdr:sp macro="" textlink="">
      <xdr:nvSpPr>
        <xdr:cNvPr id="848" name="テキスト ボックス 847"/>
        <xdr:cNvSpPr txBox="1"/>
      </xdr:nvSpPr>
      <xdr:spPr>
        <a:xfrm>
          <a:off x="20167111" y="1305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66160</xdr:rowOff>
    </xdr:from>
    <xdr:to>
      <xdr:col>102</xdr:col>
      <xdr:colOff>114300</xdr:colOff>
      <xdr:row>75</xdr:row>
      <xdr:rowOff>70228</xdr:rowOff>
    </xdr:to>
    <xdr:cxnSp macro="">
      <xdr:nvCxnSpPr>
        <xdr:cNvPr id="849" name="直線コネクタ 848"/>
        <xdr:cNvCxnSpPr/>
      </xdr:nvCxnSpPr>
      <xdr:spPr>
        <a:xfrm>
          <a:off x="18656300" y="12924910"/>
          <a:ext cx="889000" cy="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83756</xdr:rowOff>
    </xdr:from>
    <xdr:to>
      <xdr:col>102</xdr:col>
      <xdr:colOff>165100</xdr:colOff>
      <xdr:row>76</xdr:row>
      <xdr:rowOff>13906</xdr:rowOff>
    </xdr:to>
    <xdr:sp macro="" textlink="">
      <xdr:nvSpPr>
        <xdr:cNvPr id="850" name="フローチャート: 判断 849"/>
        <xdr:cNvSpPr/>
      </xdr:nvSpPr>
      <xdr:spPr>
        <a:xfrm>
          <a:off x="19494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5033</xdr:rowOff>
    </xdr:from>
    <xdr:ext cx="534377" cy="259045"/>
    <xdr:sp macro="" textlink="">
      <xdr:nvSpPr>
        <xdr:cNvPr id="851" name="テキスト ボックス 850"/>
        <xdr:cNvSpPr txBox="1"/>
      </xdr:nvSpPr>
      <xdr:spPr>
        <a:xfrm>
          <a:off x="19278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115486</xdr:rowOff>
    </xdr:from>
    <xdr:to>
      <xdr:col>98</xdr:col>
      <xdr:colOff>38100</xdr:colOff>
      <xdr:row>76</xdr:row>
      <xdr:rowOff>45636</xdr:rowOff>
    </xdr:to>
    <xdr:sp macro="" textlink="">
      <xdr:nvSpPr>
        <xdr:cNvPr id="852" name="フローチャート: 判断 851"/>
        <xdr:cNvSpPr/>
      </xdr:nvSpPr>
      <xdr:spPr>
        <a:xfrm>
          <a:off x="18605500" y="1297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36763</xdr:rowOff>
    </xdr:from>
    <xdr:ext cx="534377" cy="259045"/>
    <xdr:sp macro="" textlink="">
      <xdr:nvSpPr>
        <xdr:cNvPr id="853" name="テキスト ボックス 852"/>
        <xdr:cNvSpPr txBox="1"/>
      </xdr:nvSpPr>
      <xdr:spPr>
        <a:xfrm>
          <a:off x="18389111" y="1306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78933</xdr:rowOff>
    </xdr:from>
    <xdr:to>
      <xdr:col>116</xdr:col>
      <xdr:colOff>114300</xdr:colOff>
      <xdr:row>75</xdr:row>
      <xdr:rowOff>9083</xdr:rowOff>
    </xdr:to>
    <xdr:sp macro="" textlink="">
      <xdr:nvSpPr>
        <xdr:cNvPr id="859" name="楕円 858"/>
        <xdr:cNvSpPr/>
      </xdr:nvSpPr>
      <xdr:spPr>
        <a:xfrm>
          <a:off x="22110700" y="1276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101810</xdr:rowOff>
    </xdr:from>
    <xdr:ext cx="534377" cy="259045"/>
    <xdr:sp macro="" textlink="">
      <xdr:nvSpPr>
        <xdr:cNvPr id="860" name="繰出金該当値テキスト"/>
        <xdr:cNvSpPr txBox="1"/>
      </xdr:nvSpPr>
      <xdr:spPr>
        <a:xfrm>
          <a:off x="22212300" y="1261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95483</xdr:rowOff>
    </xdr:from>
    <xdr:to>
      <xdr:col>112</xdr:col>
      <xdr:colOff>38100</xdr:colOff>
      <xdr:row>75</xdr:row>
      <xdr:rowOff>25633</xdr:rowOff>
    </xdr:to>
    <xdr:sp macro="" textlink="">
      <xdr:nvSpPr>
        <xdr:cNvPr id="861" name="楕円 860"/>
        <xdr:cNvSpPr/>
      </xdr:nvSpPr>
      <xdr:spPr>
        <a:xfrm>
          <a:off x="21272500" y="1278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42160</xdr:rowOff>
    </xdr:from>
    <xdr:ext cx="534377" cy="259045"/>
    <xdr:sp macro="" textlink="">
      <xdr:nvSpPr>
        <xdr:cNvPr id="862" name="テキスト ボックス 861"/>
        <xdr:cNvSpPr txBox="1"/>
      </xdr:nvSpPr>
      <xdr:spPr>
        <a:xfrm>
          <a:off x="21056111" y="1255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164041</xdr:rowOff>
    </xdr:from>
    <xdr:to>
      <xdr:col>107</xdr:col>
      <xdr:colOff>101600</xdr:colOff>
      <xdr:row>75</xdr:row>
      <xdr:rowOff>94191</xdr:rowOff>
    </xdr:to>
    <xdr:sp macro="" textlink="">
      <xdr:nvSpPr>
        <xdr:cNvPr id="863" name="楕円 862"/>
        <xdr:cNvSpPr/>
      </xdr:nvSpPr>
      <xdr:spPr>
        <a:xfrm>
          <a:off x="20383500" y="1285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110718</xdr:rowOff>
    </xdr:from>
    <xdr:ext cx="534377" cy="259045"/>
    <xdr:sp macro="" textlink="">
      <xdr:nvSpPr>
        <xdr:cNvPr id="864" name="テキスト ボックス 863"/>
        <xdr:cNvSpPr txBox="1"/>
      </xdr:nvSpPr>
      <xdr:spPr>
        <a:xfrm>
          <a:off x="20167111" y="1262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19428</xdr:rowOff>
    </xdr:from>
    <xdr:to>
      <xdr:col>102</xdr:col>
      <xdr:colOff>165100</xdr:colOff>
      <xdr:row>75</xdr:row>
      <xdr:rowOff>121028</xdr:rowOff>
    </xdr:to>
    <xdr:sp macro="" textlink="">
      <xdr:nvSpPr>
        <xdr:cNvPr id="865" name="楕円 864"/>
        <xdr:cNvSpPr/>
      </xdr:nvSpPr>
      <xdr:spPr>
        <a:xfrm>
          <a:off x="19494500" y="1287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137555</xdr:rowOff>
    </xdr:from>
    <xdr:ext cx="534377" cy="259045"/>
    <xdr:sp macro="" textlink="">
      <xdr:nvSpPr>
        <xdr:cNvPr id="866" name="テキスト ボックス 865"/>
        <xdr:cNvSpPr txBox="1"/>
      </xdr:nvSpPr>
      <xdr:spPr>
        <a:xfrm>
          <a:off x="19278111" y="1265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15360</xdr:rowOff>
    </xdr:from>
    <xdr:to>
      <xdr:col>98</xdr:col>
      <xdr:colOff>38100</xdr:colOff>
      <xdr:row>75</xdr:row>
      <xdr:rowOff>116960</xdr:rowOff>
    </xdr:to>
    <xdr:sp macro="" textlink="">
      <xdr:nvSpPr>
        <xdr:cNvPr id="867" name="楕円 866"/>
        <xdr:cNvSpPr/>
      </xdr:nvSpPr>
      <xdr:spPr>
        <a:xfrm>
          <a:off x="18605500" y="1287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133487</xdr:rowOff>
    </xdr:from>
    <xdr:ext cx="534377" cy="259045"/>
    <xdr:sp macro="" textlink="">
      <xdr:nvSpPr>
        <xdr:cNvPr id="868" name="テキスト ボックス 867"/>
        <xdr:cNvSpPr txBox="1"/>
      </xdr:nvSpPr>
      <xdr:spPr>
        <a:xfrm>
          <a:off x="18389111" y="1264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歳出決算総額は、市民一人当たり５</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３５</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５３１</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円となっている。主な構成項目である人件費は、市民一人当たり９</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４６９</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円となっており、類似団体や県内市町の平均を大きく上回っている。これは、</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広範囲な市域の行政サービスを維持していくため、地域の行政拠点施設として、総合支所方式を採用し、さらに消防防災体制も分散型としていることから、類似団体に比べ職員数が多くなっている。しかし、当市の著しい人口減少や厳しい財政状況に鑑みれば、効率的で効果的な行政経営に取り組まなければならない状況にあり、そのため、平成</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３０</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年４月時点で、平成１８年４月に比べ</a:t>
          </a:r>
          <a:r>
            <a:rPr kumimoji="1"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３０５</a:t>
          </a:r>
          <a:r>
            <a:rPr kumimoji="1"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人（普通会計）の職員を削減した。今後も、行政サービスの維持向上に努めながら、職員定員適正化計画に基づき、退職者補充率の抑制などにより、職員数の削減を行う</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とともに、効率的な行政組織体制や事務合理化による時間外勤務の抑制により、時間外勤務手当の削減に努めていく。また、普通建設事業費は市民一人当たり</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１０５</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，０</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１４</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円となっており、これも類似団体や県内市町と比較して一人当たりコストが高い状況となっている。これは、</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庁舎</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整備事業、観光施設整備事業等の増加によるものである。今後も、庁舎</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整備</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事業</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の継続が</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予定されていることから、</a:t>
          </a:r>
          <a:r>
            <a:rPr lang="en-US"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普通建設事業費及び公債費は高い水準で推移することが予想されるが、合併特例事業債等の交付税措置が高い市債を活用することにより、市民の実質的な負担の軽減を図っていく。</a:t>
          </a:r>
          <a:endParaRPr lang="ja-JP" altLang="ja-JP" sz="1400" b="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栃木県日光市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83,761
82,951
1,449.83
46,486,216
44,856,632
1,527,599
24,506,596
58,417,383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5.6
58.9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93523</xdr:rowOff>
    </xdr:from>
    <xdr:to>
      <xdr:col>24</xdr:col>
      <xdr:colOff>62865</xdr:colOff>
      <xdr:row>37</xdr:row>
      <xdr:rowOff>163017</xdr:rowOff>
    </xdr:to>
    <xdr:cxnSp macro="">
      <xdr:nvCxnSpPr>
        <xdr:cNvPr id="54" name="直線コネクタ 53"/>
        <xdr:cNvCxnSpPr/>
      </xdr:nvCxnSpPr>
      <xdr:spPr>
        <a:xfrm flipV="1">
          <a:off x="4633595" y="5237023"/>
          <a:ext cx="1270" cy="126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166844</xdr:rowOff>
    </xdr:from>
    <xdr:ext cx="469744" cy="259045"/>
    <xdr:sp macro="" textlink="">
      <xdr:nvSpPr>
        <xdr:cNvPr id="55" name="議会費最小値テキスト"/>
        <xdr:cNvSpPr txBox="1"/>
      </xdr:nvSpPr>
      <xdr:spPr>
        <a:xfrm>
          <a:off x="4686300" y="6510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163017</xdr:rowOff>
    </xdr:from>
    <xdr:to>
      <xdr:col>24</xdr:col>
      <xdr:colOff>152400</xdr:colOff>
      <xdr:row>37</xdr:row>
      <xdr:rowOff>163017</xdr:rowOff>
    </xdr:to>
    <xdr:cxnSp macro="">
      <xdr:nvCxnSpPr>
        <xdr:cNvPr id="56" name="直線コネクタ 55"/>
        <xdr:cNvCxnSpPr/>
      </xdr:nvCxnSpPr>
      <xdr:spPr>
        <a:xfrm>
          <a:off x="4546600" y="650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40200</xdr:rowOff>
    </xdr:from>
    <xdr:ext cx="469744" cy="259045"/>
    <xdr:sp macro="" textlink="">
      <xdr:nvSpPr>
        <xdr:cNvPr id="57" name="議会費最大値テキスト"/>
        <xdr:cNvSpPr txBox="1"/>
      </xdr:nvSpPr>
      <xdr:spPr>
        <a:xfrm>
          <a:off x="4686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93523</xdr:rowOff>
    </xdr:from>
    <xdr:to>
      <xdr:col>24</xdr:col>
      <xdr:colOff>152400</xdr:colOff>
      <xdr:row>30</xdr:row>
      <xdr:rowOff>93523</xdr:rowOff>
    </xdr:to>
    <xdr:cxnSp macro="">
      <xdr:nvCxnSpPr>
        <xdr:cNvPr id="58" name="直線コネクタ 57"/>
        <xdr:cNvCxnSpPr/>
      </xdr:nvCxnSpPr>
      <xdr:spPr>
        <a:xfrm>
          <a:off x="4546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12141</xdr:rowOff>
    </xdr:from>
    <xdr:to>
      <xdr:col>24</xdr:col>
      <xdr:colOff>63500</xdr:colOff>
      <xdr:row>34</xdr:row>
      <xdr:rowOff>46431</xdr:rowOff>
    </xdr:to>
    <xdr:cxnSp macro="">
      <xdr:nvCxnSpPr>
        <xdr:cNvPr id="59" name="直線コネクタ 58"/>
        <xdr:cNvCxnSpPr/>
      </xdr:nvCxnSpPr>
      <xdr:spPr>
        <a:xfrm flipV="1">
          <a:off x="3797300" y="5841441"/>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144594</xdr:rowOff>
    </xdr:from>
    <xdr:ext cx="469744" cy="259045"/>
    <xdr:sp macro="" textlink="">
      <xdr:nvSpPr>
        <xdr:cNvPr id="60" name="議会費平均値テキスト"/>
        <xdr:cNvSpPr txBox="1"/>
      </xdr:nvSpPr>
      <xdr:spPr>
        <a:xfrm>
          <a:off x="4686300" y="59738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166167</xdr:rowOff>
    </xdr:from>
    <xdr:to>
      <xdr:col>24</xdr:col>
      <xdr:colOff>114300</xdr:colOff>
      <xdr:row>35</xdr:row>
      <xdr:rowOff>96317</xdr:rowOff>
    </xdr:to>
    <xdr:sp macro="" textlink="">
      <xdr:nvSpPr>
        <xdr:cNvPr id="61" name="フローチャート: 判断 60"/>
        <xdr:cNvSpPr/>
      </xdr:nvSpPr>
      <xdr:spPr>
        <a:xfrm>
          <a:off x="45847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99466</xdr:rowOff>
    </xdr:from>
    <xdr:to>
      <xdr:col>19</xdr:col>
      <xdr:colOff>177800</xdr:colOff>
      <xdr:row>34</xdr:row>
      <xdr:rowOff>46431</xdr:rowOff>
    </xdr:to>
    <xdr:cxnSp macro="">
      <xdr:nvCxnSpPr>
        <xdr:cNvPr id="62" name="直線コネクタ 61"/>
        <xdr:cNvCxnSpPr/>
      </xdr:nvCxnSpPr>
      <xdr:spPr>
        <a:xfrm>
          <a:off x="2908300" y="5757316"/>
          <a:ext cx="889000" cy="11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157480</xdr:rowOff>
    </xdr:from>
    <xdr:to>
      <xdr:col>20</xdr:col>
      <xdr:colOff>38100</xdr:colOff>
      <xdr:row>35</xdr:row>
      <xdr:rowOff>87630</xdr:rowOff>
    </xdr:to>
    <xdr:sp macro="" textlink="">
      <xdr:nvSpPr>
        <xdr:cNvPr id="63" name="フローチャート: 判断 62"/>
        <xdr:cNvSpPr/>
      </xdr:nvSpPr>
      <xdr:spPr>
        <a:xfrm>
          <a:off x="3746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78757</xdr:rowOff>
    </xdr:from>
    <xdr:ext cx="469744" cy="259045"/>
    <xdr:sp macro="" textlink="">
      <xdr:nvSpPr>
        <xdr:cNvPr id="64" name="テキスト ボックス 63"/>
        <xdr:cNvSpPr txBox="1"/>
      </xdr:nvSpPr>
      <xdr:spPr>
        <a:xfrm>
          <a:off x="3562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99466</xdr:rowOff>
    </xdr:from>
    <xdr:to>
      <xdr:col>15</xdr:col>
      <xdr:colOff>50800</xdr:colOff>
      <xdr:row>34</xdr:row>
      <xdr:rowOff>62890</xdr:rowOff>
    </xdr:to>
    <xdr:cxnSp macro="">
      <xdr:nvCxnSpPr>
        <xdr:cNvPr id="65" name="直線コネクタ 64"/>
        <xdr:cNvCxnSpPr/>
      </xdr:nvCxnSpPr>
      <xdr:spPr>
        <a:xfrm flipV="1">
          <a:off x="2019300" y="5757316"/>
          <a:ext cx="889000" cy="134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63297</xdr:rowOff>
    </xdr:from>
    <xdr:to>
      <xdr:col>15</xdr:col>
      <xdr:colOff>101600</xdr:colOff>
      <xdr:row>34</xdr:row>
      <xdr:rowOff>164897</xdr:rowOff>
    </xdr:to>
    <xdr:sp macro="" textlink="">
      <xdr:nvSpPr>
        <xdr:cNvPr id="66" name="フローチャート: 判断 65"/>
        <xdr:cNvSpPr/>
      </xdr:nvSpPr>
      <xdr:spPr>
        <a:xfrm>
          <a:off x="2857500" y="5892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156024</xdr:rowOff>
    </xdr:from>
    <xdr:ext cx="469744" cy="259045"/>
    <xdr:sp macro="" textlink="">
      <xdr:nvSpPr>
        <xdr:cNvPr id="67" name="テキスト ボックス 66"/>
        <xdr:cNvSpPr txBox="1"/>
      </xdr:nvSpPr>
      <xdr:spPr>
        <a:xfrm>
          <a:off x="2673428" y="598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42774</xdr:rowOff>
    </xdr:from>
    <xdr:to>
      <xdr:col>10</xdr:col>
      <xdr:colOff>114300</xdr:colOff>
      <xdr:row>34</xdr:row>
      <xdr:rowOff>62890</xdr:rowOff>
    </xdr:to>
    <xdr:cxnSp macro="">
      <xdr:nvCxnSpPr>
        <xdr:cNvPr id="68" name="直線コネクタ 67"/>
        <xdr:cNvCxnSpPr/>
      </xdr:nvCxnSpPr>
      <xdr:spPr>
        <a:xfrm>
          <a:off x="1130300" y="5872074"/>
          <a:ext cx="8890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23520</xdr:rowOff>
    </xdr:from>
    <xdr:to>
      <xdr:col>10</xdr:col>
      <xdr:colOff>165100</xdr:colOff>
      <xdr:row>34</xdr:row>
      <xdr:rowOff>125120</xdr:rowOff>
    </xdr:to>
    <xdr:sp macro="" textlink="">
      <xdr:nvSpPr>
        <xdr:cNvPr id="69" name="フローチャート: 判断 68"/>
        <xdr:cNvSpPr/>
      </xdr:nvSpPr>
      <xdr:spPr>
        <a:xfrm>
          <a:off x="1968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116247</xdr:rowOff>
    </xdr:from>
    <xdr:ext cx="469744" cy="259045"/>
    <xdr:sp macro="" textlink="">
      <xdr:nvSpPr>
        <xdr:cNvPr id="70" name="テキスト ボックス 69"/>
        <xdr:cNvSpPr txBox="1"/>
      </xdr:nvSpPr>
      <xdr:spPr>
        <a:xfrm>
          <a:off x="1784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39065</xdr:rowOff>
    </xdr:from>
    <xdr:to>
      <xdr:col>6</xdr:col>
      <xdr:colOff>38100</xdr:colOff>
      <xdr:row>34</xdr:row>
      <xdr:rowOff>140665</xdr:rowOff>
    </xdr:to>
    <xdr:sp macro="" textlink="">
      <xdr:nvSpPr>
        <xdr:cNvPr id="71" name="フローチャート: 判断 70"/>
        <xdr:cNvSpPr/>
      </xdr:nvSpPr>
      <xdr:spPr>
        <a:xfrm>
          <a:off x="1079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131792</xdr:rowOff>
    </xdr:from>
    <xdr:ext cx="469744" cy="259045"/>
    <xdr:sp macro="" textlink="">
      <xdr:nvSpPr>
        <xdr:cNvPr id="72" name="テキスト ボックス 71"/>
        <xdr:cNvSpPr txBox="1"/>
      </xdr:nvSpPr>
      <xdr:spPr>
        <a:xfrm>
          <a:off x="895428" y="5961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132791</xdr:rowOff>
    </xdr:from>
    <xdr:to>
      <xdr:col>24</xdr:col>
      <xdr:colOff>114300</xdr:colOff>
      <xdr:row>34</xdr:row>
      <xdr:rowOff>62941</xdr:rowOff>
    </xdr:to>
    <xdr:sp macro="" textlink="">
      <xdr:nvSpPr>
        <xdr:cNvPr id="78" name="楕円 77"/>
        <xdr:cNvSpPr/>
      </xdr:nvSpPr>
      <xdr:spPr>
        <a:xfrm>
          <a:off x="4584700" y="579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155668</xdr:rowOff>
    </xdr:from>
    <xdr:ext cx="469744" cy="259045"/>
    <xdr:sp macro="" textlink="">
      <xdr:nvSpPr>
        <xdr:cNvPr id="79" name="議会費該当値テキスト"/>
        <xdr:cNvSpPr txBox="1"/>
      </xdr:nvSpPr>
      <xdr:spPr>
        <a:xfrm>
          <a:off x="4686300" y="5642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167081</xdr:rowOff>
    </xdr:from>
    <xdr:to>
      <xdr:col>20</xdr:col>
      <xdr:colOff>38100</xdr:colOff>
      <xdr:row>34</xdr:row>
      <xdr:rowOff>97231</xdr:rowOff>
    </xdr:to>
    <xdr:sp macro="" textlink="">
      <xdr:nvSpPr>
        <xdr:cNvPr id="80" name="楕円 79"/>
        <xdr:cNvSpPr/>
      </xdr:nvSpPr>
      <xdr:spPr>
        <a:xfrm>
          <a:off x="3746500" y="5824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113758</xdr:rowOff>
    </xdr:from>
    <xdr:ext cx="469744" cy="259045"/>
    <xdr:sp macro="" textlink="">
      <xdr:nvSpPr>
        <xdr:cNvPr id="81" name="テキスト ボックス 80"/>
        <xdr:cNvSpPr txBox="1"/>
      </xdr:nvSpPr>
      <xdr:spPr>
        <a:xfrm>
          <a:off x="3562428" y="560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48666</xdr:rowOff>
    </xdr:from>
    <xdr:to>
      <xdr:col>15</xdr:col>
      <xdr:colOff>101600</xdr:colOff>
      <xdr:row>33</xdr:row>
      <xdr:rowOff>150266</xdr:rowOff>
    </xdr:to>
    <xdr:sp macro="" textlink="">
      <xdr:nvSpPr>
        <xdr:cNvPr id="82" name="楕円 81"/>
        <xdr:cNvSpPr/>
      </xdr:nvSpPr>
      <xdr:spPr>
        <a:xfrm>
          <a:off x="2857500" y="5706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166793</xdr:rowOff>
    </xdr:from>
    <xdr:ext cx="469744" cy="259045"/>
    <xdr:sp macro="" textlink="">
      <xdr:nvSpPr>
        <xdr:cNvPr id="83" name="テキスト ボックス 82"/>
        <xdr:cNvSpPr txBox="1"/>
      </xdr:nvSpPr>
      <xdr:spPr>
        <a:xfrm>
          <a:off x="2673428" y="5481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12090</xdr:rowOff>
    </xdr:from>
    <xdr:to>
      <xdr:col>10</xdr:col>
      <xdr:colOff>165100</xdr:colOff>
      <xdr:row>34</xdr:row>
      <xdr:rowOff>113690</xdr:rowOff>
    </xdr:to>
    <xdr:sp macro="" textlink="">
      <xdr:nvSpPr>
        <xdr:cNvPr id="84" name="楕円 83"/>
        <xdr:cNvSpPr/>
      </xdr:nvSpPr>
      <xdr:spPr>
        <a:xfrm>
          <a:off x="1968500" y="584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130217</xdr:rowOff>
    </xdr:from>
    <xdr:ext cx="469744" cy="259045"/>
    <xdr:sp macro="" textlink="">
      <xdr:nvSpPr>
        <xdr:cNvPr id="85" name="テキスト ボックス 84"/>
        <xdr:cNvSpPr txBox="1"/>
      </xdr:nvSpPr>
      <xdr:spPr>
        <a:xfrm>
          <a:off x="1784428" y="5616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163424</xdr:rowOff>
    </xdr:from>
    <xdr:to>
      <xdr:col>6</xdr:col>
      <xdr:colOff>38100</xdr:colOff>
      <xdr:row>34</xdr:row>
      <xdr:rowOff>93574</xdr:rowOff>
    </xdr:to>
    <xdr:sp macro="" textlink="">
      <xdr:nvSpPr>
        <xdr:cNvPr id="86" name="楕円 85"/>
        <xdr:cNvSpPr/>
      </xdr:nvSpPr>
      <xdr:spPr>
        <a:xfrm>
          <a:off x="1079500" y="582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110101</xdr:rowOff>
    </xdr:from>
    <xdr:ext cx="469744" cy="259045"/>
    <xdr:sp macro="" textlink="">
      <xdr:nvSpPr>
        <xdr:cNvPr id="87" name="テキスト ボックス 86"/>
        <xdr:cNvSpPr txBox="1"/>
      </xdr:nvSpPr>
      <xdr:spPr>
        <a:xfrm>
          <a:off x="895428" y="5596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4" name="テキスト ボックス 103"/>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169049</xdr:rowOff>
    </xdr:from>
    <xdr:to>
      <xdr:col>24</xdr:col>
      <xdr:colOff>62865</xdr:colOff>
      <xdr:row>59</xdr:row>
      <xdr:rowOff>71260</xdr:rowOff>
    </xdr:to>
    <xdr:cxnSp macro="">
      <xdr:nvCxnSpPr>
        <xdr:cNvPr id="112" name="直線コネクタ 111"/>
        <xdr:cNvCxnSpPr/>
      </xdr:nvCxnSpPr>
      <xdr:spPr>
        <a:xfrm flipV="1">
          <a:off x="4633595" y="8570099"/>
          <a:ext cx="1270" cy="161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75087</xdr:rowOff>
    </xdr:from>
    <xdr:ext cx="534377" cy="259045"/>
    <xdr:sp macro="" textlink="">
      <xdr:nvSpPr>
        <xdr:cNvPr id="113" name="総務費最小値テキスト"/>
        <xdr:cNvSpPr txBox="1"/>
      </xdr:nvSpPr>
      <xdr:spPr>
        <a:xfrm>
          <a:off x="4686300" y="1019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71260</xdr:rowOff>
    </xdr:from>
    <xdr:to>
      <xdr:col>24</xdr:col>
      <xdr:colOff>152400</xdr:colOff>
      <xdr:row>59</xdr:row>
      <xdr:rowOff>71260</xdr:rowOff>
    </xdr:to>
    <xdr:cxnSp macro="">
      <xdr:nvCxnSpPr>
        <xdr:cNvPr id="114" name="直線コネクタ 113"/>
        <xdr:cNvCxnSpPr/>
      </xdr:nvCxnSpPr>
      <xdr:spPr>
        <a:xfrm>
          <a:off x="4546600" y="10186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115726</xdr:rowOff>
    </xdr:from>
    <xdr:ext cx="599010" cy="259045"/>
    <xdr:sp macro="" textlink="">
      <xdr:nvSpPr>
        <xdr:cNvPr id="115" name="総務費最大値テキスト"/>
        <xdr:cNvSpPr txBox="1"/>
      </xdr:nvSpPr>
      <xdr:spPr>
        <a:xfrm>
          <a:off x="4686300" y="8345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155,189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169049</xdr:rowOff>
    </xdr:from>
    <xdr:to>
      <xdr:col>24</xdr:col>
      <xdr:colOff>152400</xdr:colOff>
      <xdr:row>49</xdr:row>
      <xdr:rowOff>169049</xdr:rowOff>
    </xdr:to>
    <xdr:cxnSp macro="">
      <xdr:nvCxnSpPr>
        <xdr:cNvPr id="116" name="直線コネクタ 115"/>
        <xdr:cNvCxnSpPr/>
      </xdr:nvCxnSpPr>
      <xdr:spPr>
        <a:xfrm>
          <a:off x="4546600" y="8570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111468</xdr:rowOff>
    </xdr:from>
    <xdr:to>
      <xdr:col>24</xdr:col>
      <xdr:colOff>63500</xdr:colOff>
      <xdr:row>56</xdr:row>
      <xdr:rowOff>114681</xdr:rowOff>
    </xdr:to>
    <xdr:cxnSp macro="">
      <xdr:nvCxnSpPr>
        <xdr:cNvPr id="117" name="直線コネクタ 116"/>
        <xdr:cNvCxnSpPr/>
      </xdr:nvCxnSpPr>
      <xdr:spPr>
        <a:xfrm flipV="1">
          <a:off x="3797300" y="9369768"/>
          <a:ext cx="838200" cy="346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77830</xdr:rowOff>
    </xdr:from>
    <xdr:ext cx="534377" cy="259045"/>
    <xdr:sp macro="" textlink="">
      <xdr:nvSpPr>
        <xdr:cNvPr id="118" name="総務費平均値テキスト"/>
        <xdr:cNvSpPr txBox="1"/>
      </xdr:nvSpPr>
      <xdr:spPr>
        <a:xfrm>
          <a:off x="4686300" y="98504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99403</xdr:rowOff>
    </xdr:from>
    <xdr:to>
      <xdr:col>24</xdr:col>
      <xdr:colOff>114300</xdr:colOff>
      <xdr:row>58</xdr:row>
      <xdr:rowOff>29553</xdr:rowOff>
    </xdr:to>
    <xdr:sp macro="" textlink="">
      <xdr:nvSpPr>
        <xdr:cNvPr id="119" name="フローチャート: 判断 118"/>
        <xdr:cNvSpPr/>
      </xdr:nvSpPr>
      <xdr:spPr>
        <a:xfrm>
          <a:off x="4584700" y="987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114681</xdr:rowOff>
    </xdr:from>
    <xdr:to>
      <xdr:col>19</xdr:col>
      <xdr:colOff>177800</xdr:colOff>
      <xdr:row>57</xdr:row>
      <xdr:rowOff>28296</xdr:rowOff>
    </xdr:to>
    <xdr:cxnSp macro="">
      <xdr:nvCxnSpPr>
        <xdr:cNvPr id="120" name="直線コネクタ 119"/>
        <xdr:cNvCxnSpPr/>
      </xdr:nvCxnSpPr>
      <xdr:spPr>
        <a:xfrm flipV="1">
          <a:off x="2908300" y="9715881"/>
          <a:ext cx="889000" cy="85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112357</xdr:rowOff>
    </xdr:from>
    <xdr:to>
      <xdr:col>20</xdr:col>
      <xdr:colOff>38100</xdr:colOff>
      <xdr:row>58</xdr:row>
      <xdr:rowOff>42507</xdr:rowOff>
    </xdr:to>
    <xdr:sp macro="" textlink="">
      <xdr:nvSpPr>
        <xdr:cNvPr id="121" name="フローチャート: 判断 120"/>
        <xdr:cNvSpPr/>
      </xdr:nvSpPr>
      <xdr:spPr>
        <a:xfrm>
          <a:off x="3746500" y="988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33634</xdr:rowOff>
    </xdr:from>
    <xdr:ext cx="534377" cy="259045"/>
    <xdr:sp macro="" textlink="">
      <xdr:nvSpPr>
        <xdr:cNvPr id="122" name="テキスト ボックス 121"/>
        <xdr:cNvSpPr txBox="1"/>
      </xdr:nvSpPr>
      <xdr:spPr>
        <a:xfrm>
          <a:off x="3530111" y="997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1905</xdr:rowOff>
    </xdr:from>
    <xdr:to>
      <xdr:col>15</xdr:col>
      <xdr:colOff>50800</xdr:colOff>
      <xdr:row>57</xdr:row>
      <xdr:rowOff>28296</xdr:rowOff>
    </xdr:to>
    <xdr:cxnSp macro="">
      <xdr:nvCxnSpPr>
        <xdr:cNvPr id="123" name="直線コネクタ 122"/>
        <xdr:cNvCxnSpPr/>
      </xdr:nvCxnSpPr>
      <xdr:spPr>
        <a:xfrm>
          <a:off x="2019300" y="9774555"/>
          <a:ext cx="889000" cy="26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29146</xdr:rowOff>
    </xdr:from>
    <xdr:to>
      <xdr:col>15</xdr:col>
      <xdr:colOff>101600</xdr:colOff>
      <xdr:row>57</xdr:row>
      <xdr:rowOff>130746</xdr:rowOff>
    </xdr:to>
    <xdr:sp macro="" textlink="">
      <xdr:nvSpPr>
        <xdr:cNvPr id="124" name="フローチャート: 判断 123"/>
        <xdr:cNvSpPr/>
      </xdr:nvSpPr>
      <xdr:spPr>
        <a:xfrm>
          <a:off x="2857500" y="98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121873</xdr:rowOff>
    </xdr:from>
    <xdr:ext cx="534377" cy="259045"/>
    <xdr:sp macro="" textlink="">
      <xdr:nvSpPr>
        <xdr:cNvPr id="125" name="テキスト ボックス 124"/>
        <xdr:cNvSpPr txBox="1"/>
      </xdr:nvSpPr>
      <xdr:spPr>
        <a:xfrm>
          <a:off x="2641111" y="989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1905</xdr:rowOff>
    </xdr:from>
    <xdr:to>
      <xdr:col>10</xdr:col>
      <xdr:colOff>114300</xdr:colOff>
      <xdr:row>57</xdr:row>
      <xdr:rowOff>2984</xdr:rowOff>
    </xdr:to>
    <xdr:cxnSp macro="">
      <xdr:nvCxnSpPr>
        <xdr:cNvPr id="126" name="直線コネクタ 125"/>
        <xdr:cNvCxnSpPr/>
      </xdr:nvCxnSpPr>
      <xdr:spPr>
        <a:xfrm flipV="1">
          <a:off x="1130300" y="9774555"/>
          <a:ext cx="889000" cy="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130708</xdr:rowOff>
    </xdr:from>
    <xdr:to>
      <xdr:col>10</xdr:col>
      <xdr:colOff>165100</xdr:colOff>
      <xdr:row>57</xdr:row>
      <xdr:rowOff>60858</xdr:rowOff>
    </xdr:to>
    <xdr:sp macro="" textlink="">
      <xdr:nvSpPr>
        <xdr:cNvPr id="127" name="フローチャート: 判断 126"/>
        <xdr:cNvSpPr/>
      </xdr:nvSpPr>
      <xdr:spPr>
        <a:xfrm>
          <a:off x="1968500" y="973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51985</xdr:rowOff>
    </xdr:from>
    <xdr:ext cx="534377" cy="259045"/>
    <xdr:sp macro="" textlink="">
      <xdr:nvSpPr>
        <xdr:cNvPr id="128" name="テキスト ボックス 127"/>
        <xdr:cNvSpPr txBox="1"/>
      </xdr:nvSpPr>
      <xdr:spPr>
        <a:xfrm>
          <a:off x="1752111" y="982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80276</xdr:rowOff>
    </xdr:from>
    <xdr:to>
      <xdr:col>6</xdr:col>
      <xdr:colOff>38100</xdr:colOff>
      <xdr:row>57</xdr:row>
      <xdr:rowOff>10426</xdr:rowOff>
    </xdr:to>
    <xdr:sp macro="" textlink="">
      <xdr:nvSpPr>
        <xdr:cNvPr id="129" name="フローチャート: 判断 128"/>
        <xdr:cNvSpPr/>
      </xdr:nvSpPr>
      <xdr:spPr>
        <a:xfrm>
          <a:off x="1079500" y="968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26953</xdr:rowOff>
    </xdr:from>
    <xdr:ext cx="534377" cy="259045"/>
    <xdr:sp macro="" textlink="">
      <xdr:nvSpPr>
        <xdr:cNvPr id="130" name="テキスト ボックス 129"/>
        <xdr:cNvSpPr txBox="1"/>
      </xdr:nvSpPr>
      <xdr:spPr>
        <a:xfrm>
          <a:off x="863111" y="9456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60668</xdr:rowOff>
    </xdr:from>
    <xdr:to>
      <xdr:col>24</xdr:col>
      <xdr:colOff>114300</xdr:colOff>
      <xdr:row>54</xdr:row>
      <xdr:rowOff>162268</xdr:rowOff>
    </xdr:to>
    <xdr:sp macro="" textlink="">
      <xdr:nvSpPr>
        <xdr:cNvPr id="136" name="楕円 135"/>
        <xdr:cNvSpPr/>
      </xdr:nvSpPr>
      <xdr:spPr>
        <a:xfrm>
          <a:off x="4584700" y="931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83545</xdr:rowOff>
    </xdr:from>
    <xdr:ext cx="534377" cy="259045"/>
    <xdr:sp macro="" textlink="">
      <xdr:nvSpPr>
        <xdr:cNvPr id="137" name="総務費該当値テキスト"/>
        <xdr:cNvSpPr txBox="1"/>
      </xdr:nvSpPr>
      <xdr:spPr>
        <a:xfrm>
          <a:off x="4686300" y="9170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63881</xdr:rowOff>
    </xdr:from>
    <xdr:to>
      <xdr:col>20</xdr:col>
      <xdr:colOff>38100</xdr:colOff>
      <xdr:row>56</xdr:row>
      <xdr:rowOff>165481</xdr:rowOff>
    </xdr:to>
    <xdr:sp macro="" textlink="">
      <xdr:nvSpPr>
        <xdr:cNvPr id="138" name="楕円 137"/>
        <xdr:cNvSpPr/>
      </xdr:nvSpPr>
      <xdr:spPr>
        <a:xfrm>
          <a:off x="3746500" y="966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10558</xdr:rowOff>
    </xdr:from>
    <xdr:ext cx="534377" cy="259045"/>
    <xdr:sp macro="" textlink="">
      <xdr:nvSpPr>
        <xdr:cNvPr id="139" name="テキスト ボックス 138"/>
        <xdr:cNvSpPr txBox="1"/>
      </xdr:nvSpPr>
      <xdr:spPr>
        <a:xfrm>
          <a:off x="3530111" y="9440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148946</xdr:rowOff>
    </xdr:from>
    <xdr:to>
      <xdr:col>15</xdr:col>
      <xdr:colOff>101600</xdr:colOff>
      <xdr:row>57</xdr:row>
      <xdr:rowOff>79096</xdr:rowOff>
    </xdr:to>
    <xdr:sp macro="" textlink="">
      <xdr:nvSpPr>
        <xdr:cNvPr id="140" name="楕円 139"/>
        <xdr:cNvSpPr/>
      </xdr:nvSpPr>
      <xdr:spPr>
        <a:xfrm>
          <a:off x="2857500" y="9750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95623</xdr:rowOff>
    </xdr:from>
    <xdr:ext cx="534377" cy="259045"/>
    <xdr:sp macro="" textlink="">
      <xdr:nvSpPr>
        <xdr:cNvPr id="141" name="テキスト ボックス 140"/>
        <xdr:cNvSpPr txBox="1"/>
      </xdr:nvSpPr>
      <xdr:spPr>
        <a:xfrm>
          <a:off x="2641111" y="952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122555</xdr:rowOff>
    </xdr:from>
    <xdr:to>
      <xdr:col>10</xdr:col>
      <xdr:colOff>165100</xdr:colOff>
      <xdr:row>57</xdr:row>
      <xdr:rowOff>52705</xdr:rowOff>
    </xdr:to>
    <xdr:sp macro="" textlink="">
      <xdr:nvSpPr>
        <xdr:cNvPr id="142" name="楕円 141"/>
        <xdr:cNvSpPr/>
      </xdr:nvSpPr>
      <xdr:spPr>
        <a:xfrm>
          <a:off x="1968500" y="97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69232</xdr:rowOff>
    </xdr:from>
    <xdr:ext cx="534377" cy="259045"/>
    <xdr:sp macro="" textlink="">
      <xdr:nvSpPr>
        <xdr:cNvPr id="143" name="テキスト ボックス 142"/>
        <xdr:cNvSpPr txBox="1"/>
      </xdr:nvSpPr>
      <xdr:spPr>
        <a:xfrm>
          <a:off x="1752111" y="949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123634</xdr:rowOff>
    </xdr:from>
    <xdr:to>
      <xdr:col>6</xdr:col>
      <xdr:colOff>38100</xdr:colOff>
      <xdr:row>57</xdr:row>
      <xdr:rowOff>53784</xdr:rowOff>
    </xdr:to>
    <xdr:sp macro="" textlink="">
      <xdr:nvSpPr>
        <xdr:cNvPr id="144" name="楕円 143"/>
        <xdr:cNvSpPr/>
      </xdr:nvSpPr>
      <xdr:spPr>
        <a:xfrm>
          <a:off x="1079500" y="972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44911</xdr:rowOff>
    </xdr:from>
    <xdr:ext cx="534377" cy="259045"/>
    <xdr:sp macro="" textlink="">
      <xdr:nvSpPr>
        <xdr:cNvPr id="145" name="テキスト ボックス 144"/>
        <xdr:cNvSpPr txBox="1"/>
      </xdr:nvSpPr>
      <xdr:spPr>
        <a:xfrm>
          <a:off x="863111" y="9817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0" name="テキスト ボックス 159"/>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2" name="テキスト ボックス 161"/>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125590</xdr:rowOff>
    </xdr:from>
    <xdr:to>
      <xdr:col>24</xdr:col>
      <xdr:colOff>62865</xdr:colOff>
      <xdr:row>78</xdr:row>
      <xdr:rowOff>62485</xdr:rowOff>
    </xdr:to>
    <xdr:cxnSp macro="">
      <xdr:nvCxnSpPr>
        <xdr:cNvPr id="170" name="直線コネクタ 169"/>
        <xdr:cNvCxnSpPr/>
      </xdr:nvCxnSpPr>
      <xdr:spPr>
        <a:xfrm flipV="1">
          <a:off x="4633595" y="11955640"/>
          <a:ext cx="1270" cy="1479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66312</xdr:rowOff>
    </xdr:from>
    <xdr:ext cx="599010" cy="259045"/>
    <xdr:sp macro="" textlink="">
      <xdr:nvSpPr>
        <xdr:cNvPr id="171" name="民生費最小値テキスト"/>
        <xdr:cNvSpPr txBox="1"/>
      </xdr:nvSpPr>
      <xdr:spPr>
        <a:xfrm>
          <a:off x="4686300" y="13439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62485</xdr:rowOff>
    </xdr:from>
    <xdr:to>
      <xdr:col>24</xdr:col>
      <xdr:colOff>152400</xdr:colOff>
      <xdr:row>78</xdr:row>
      <xdr:rowOff>62485</xdr:rowOff>
    </xdr:to>
    <xdr:cxnSp macro="">
      <xdr:nvCxnSpPr>
        <xdr:cNvPr id="172" name="直線コネクタ 171"/>
        <xdr:cNvCxnSpPr/>
      </xdr:nvCxnSpPr>
      <xdr:spPr>
        <a:xfrm>
          <a:off x="4546600" y="13435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72267</xdr:rowOff>
    </xdr:from>
    <xdr:ext cx="599010" cy="259045"/>
    <xdr:sp macro="" textlink="">
      <xdr:nvSpPr>
        <xdr:cNvPr id="173" name="民生費最大値テキスト"/>
        <xdr:cNvSpPr txBox="1"/>
      </xdr:nvSpPr>
      <xdr:spPr>
        <a:xfrm>
          <a:off x="4686300" y="1173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218,611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125590</xdr:rowOff>
    </xdr:from>
    <xdr:to>
      <xdr:col>24</xdr:col>
      <xdr:colOff>152400</xdr:colOff>
      <xdr:row>69</xdr:row>
      <xdr:rowOff>125590</xdr:rowOff>
    </xdr:to>
    <xdr:cxnSp macro="">
      <xdr:nvCxnSpPr>
        <xdr:cNvPr id="174" name="直線コネクタ 173"/>
        <xdr:cNvCxnSpPr/>
      </xdr:nvCxnSpPr>
      <xdr:spPr>
        <a:xfrm>
          <a:off x="4546600" y="11955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70574</xdr:rowOff>
    </xdr:from>
    <xdr:to>
      <xdr:col>24</xdr:col>
      <xdr:colOff>63500</xdr:colOff>
      <xdr:row>75</xdr:row>
      <xdr:rowOff>17691</xdr:rowOff>
    </xdr:to>
    <xdr:cxnSp macro="">
      <xdr:nvCxnSpPr>
        <xdr:cNvPr id="175" name="直線コネクタ 174"/>
        <xdr:cNvCxnSpPr/>
      </xdr:nvCxnSpPr>
      <xdr:spPr>
        <a:xfrm flipV="1">
          <a:off x="3797300" y="12757874"/>
          <a:ext cx="838200" cy="118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107116</xdr:rowOff>
    </xdr:from>
    <xdr:ext cx="599010" cy="259045"/>
    <xdr:sp macro="" textlink="">
      <xdr:nvSpPr>
        <xdr:cNvPr id="176" name="民生費平均値テキスト"/>
        <xdr:cNvSpPr txBox="1"/>
      </xdr:nvSpPr>
      <xdr:spPr>
        <a:xfrm>
          <a:off x="4686300" y="1279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128689</xdr:rowOff>
    </xdr:from>
    <xdr:to>
      <xdr:col>24</xdr:col>
      <xdr:colOff>114300</xdr:colOff>
      <xdr:row>75</xdr:row>
      <xdr:rowOff>58839</xdr:rowOff>
    </xdr:to>
    <xdr:sp macro="" textlink="">
      <xdr:nvSpPr>
        <xdr:cNvPr id="177" name="フローチャート: 判断 176"/>
        <xdr:cNvSpPr/>
      </xdr:nvSpPr>
      <xdr:spPr>
        <a:xfrm>
          <a:off x="4584700" y="1281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17691</xdr:rowOff>
    </xdr:from>
    <xdr:to>
      <xdr:col>19</xdr:col>
      <xdr:colOff>177800</xdr:colOff>
      <xdr:row>75</xdr:row>
      <xdr:rowOff>108394</xdr:rowOff>
    </xdr:to>
    <xdr:cxnSp macro="">
      <xdr:nvCxnSpPr>
        <xdr:cNvPr id="178" name="直線コネクタ 177"/>
        <xdr:cNvCxnSpPr/>
      </xdr:nvCxnSpPr>
      <xdr:spPr>
        <a:xfrm flipV="1">
          <a:off x="2908300" y="12876441"/>
          <a:ext cx="889000" cy="90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168732</xdr:rowOff>
    </xdr:from>
    <xdr:to>
      <xdr:col>20</xdr:col>
      <xdr:colOff>38100</xdr:colOff>
      <xdr:row>75</xdr:row>
      <xdr:rowOff>98882</xdr:rowOff>
    </xdr:to>
    <xdr:sp macro="" textlink="">
      <xdr:nvSpPr>
        <xdr:cNvPr id="179" name="フローチャート: 判断 178"/>
        <xdr:cNvSpPr/>
      </xdr:nvSpPr>
      <xdr:spPr>
        <a:xfrm>
          <a:off x="3746500" y="1285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90009</xdr:rowOff>
    </xdr:from>
    <xdr:ext cx="599010" cy="259045"/>
    <xdr:sp macro="" textlink="">
      <xdr:nvSpPr>
        <xdr:cNvPr id="180" name="テキスト ボックス 179"/>
        <xdr:cNvSpPr txBox="1"/>
      </xdr:nvSpPr>
      <xdr:spPr>
        <a:xfrm>
          <a:off x="3497795" y="12948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108394</xdr:rowOff>
    </xdr:from>
    <xdr:to>
      <xdr:col>15</xdr:col>
      <xdr:colOff>50800</xdr:colOff>
      <xdr:row>75</xdr:row>
      <xdr:rowOff>141936</xdr:rowOff>
    </xdr:to>
    <xdr:cxnSp macro="">
      <xdr:nvCxnSpPr>
        <xdr:cNvPr id="181" name="直線コネクタ 180"/>
        <xdr:cNvCxnSpPr/>
      </xdr:nvCxnSpPr>
      <xdr:spPr>
        <a:xfrm flipV="1">
          <a:off x="2019300" y="12967144"/>
          <a:ext cx="889000" cy="3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166091</xdr:rowOff>
    </xdr:from>
    <xdr:to>
      <xdr:col>15</xdr:col>
      <xdr:colOff>101600</xdr:colOff>
      <xdr:row>76</xdr:row>
      <xdr:rowOff>96241</xdr:rowOff>
    </xdr:to>
    <xdr:sp macro="" textlink="">
      <xdr:nvSpPr>
        <xdr:cNvPr id="182" name="フローチャート: 判断 181"/>
        <xdr:cNvSpPr/>
      </xdr:nvSpPr>
      <xdr:spPr>
        <a:xfrm>
          <a:off x="2857500" y="1302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87368</xdr:rowOff>
    </xdr:from>
    <xdr:ext cx="599010" cy="259045"/>
    <xdr:sp macro="" textlink="">
      <xdr:nvSpPr>
        <xdr:cNvPr id="183" name="テキスト ボックス 182"/>
        <xdr:cNvSpPr txBox="1"/>
      </xdr:nvSpPr>
      <xdr:spPr>
        <a:xfrm>
          <a:off x="2608795" y="13117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141936</xdr:rowOff>
    </xdr:from>
    <xdr:to>
      <xdr:col>10</xdr:col>
      <xdr:colOff>114300</xdr:colOff>
      <xdr:row>76</xdr:row>
      <xdr:rowOff>24434</xdr:rowOff>
    </xdr:to>
    <xdr:cxnSp macro="">
      <xdr:nvCxnSpPr>
        <xdr:cNvPr id="184" name="直線コネクタ 183"/>
        <xdr:cNvCxnSpPr/>
      </xdr:nvCxnSpPr>
      <xdr:spPr>
        <a:xfrm flipV="1">
          <a:off x="1130300" y="13000686"/>
          <a:ext cx="889000" cy="5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74</xdr:row>
      <xdr:rowOff>162281</xdr:rowOff>
    </xdr:from>
    <xdr:to>
      <xdr:col>10</xdr:col>
      <xdr:colOff>165100</xdr:colOff>
      <xdr:row>75</xdr:row>
      <xdr:rowOff>92431</xdr:rowOff>
    </xdr:to>
    <xdr:sp macro="" textlink="">
      <xdr:nvSpPr>
        <xdr:cNvPr id="185" name="フローチャート: 判断 184"/>
        <xdr:cNvSpPr/>
      </xdr:nvSpPr>
      <xdr:spPr>
        <a:xfrm>
          <a:off x="1968500" y="12849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108958</xdr:rowOff>
    </xdr:from>
    <xdr:ext cx="599010" cy="259045"/>
    <xdr:sp macro="" textlink="">
      <xdr:nvSpPr>
        <xdr:cNvPr id="186" name="テキスト ボックス 185"/>
        <xdr:cNvSpPr txBox="1"/>
      </xdr:nvSpPr>
      <xdr:spPr>
        <a:xfrm>
          <a:off x="1719795" y="12624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74613</xdr:rowOff>
    </xdr:from>
    <xdr:to>
      <xdr:col>6</xdr:col>
      <xdr:colOff>38100</xdr:colOff>
      <xdr:row>76</xdr:row>
      <xdr:rowOff>4763</xdr:rowOff>
    </xdr:to>
    <xdr:sp macro="" textlink="">
      <xdr:nvSpPr>
        <xdr:cNvPr id="187" name="フローチャート: 判断 186"/>
        <xdr:cNvSpPr/>
      </xdr:nvSpPr>
      <xdr:spPr>
        <a:xfrm>
          <a:off x="1079500" y="1293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21290</xdr:rowOff>
    </xdr:from>
    <xdr:ext cx="599010" cy="259045"/>
    <xdr:sp macro="" textlink="">
      <xdr:nvSpPr>
        <xdr:cNvPr id="188" name="テキスト ボックス 187"/>
        <xdr:cNvSpPr txBox="1"/>
      </xdr:nvSpPr>
      <xdr:spPr>
        <a:xfrm>
          <a:off x="830795" y="12708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19774</xdr:rowOff>
    </xdr:from>
    <xdr:to>
      <xdr:col>24</xdr:col>
      <xdr:colOff>114300</xdr:colOff>
      <xdr:row>74</xdr:row>
      <xdr:rowOff>121374</xdr:rowOff>
    </xdr:to>
    <xdr:sp macro="" textlink="">
      <xdr:nvSpPr>
        <xdr:cNvPr id="194" name="楕円 193"/>
        <xdr:cNvSpPr/>
      </xdr:nvSpPr>
      <xdr:spPr>
        <a:xfrm>
          <a:off x="4584700" y="1270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42651</xdr:rowOff>
    </xdr:from>
    <xdr:ext cx="599010" cy="259045"/>
    <xdr:sp macro="" textlink="">
      <xdr:nvSpPr>
        <xdr:cNvPr id="195" name="民生費該当値テキスト"/>
        <xdr:cNvSpPr txBox="1"/>
      </xdr:nvSpPr>
      <xdr:spPr>
        <a:xfrm>
          <a:off x="4686300" y="12558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138341</xdr:rowOff>
    </xdr:from>
    <xdr:to>
      <xdr:col>20</xdr:col>
      <xdr:colOff>38100</xdr:colOff>
      <xdr:row>75</xdr:row>
      <xdr:rowOff>68491</xdr:rowOff>
    </xdr:to>
    <xdr:sp macro="" textlink="">
      <xdr:nvSpPr>
        <xdr:cNvPr id="196" name="楕円 195"/>
        <xdr:cNvSpPr/>
      </xdr:nvSpPr>
      <xdr:spPr>
        <a:xfrm>
          <a:off x="3746500" y="1282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85018</xdr:rowOff>
    </xdr:from>
    <xdr:ext cx="599010" cy="259045"/>
    <xdr:sp macro="" textlink="">
      <xdr:nvSpPr>
        <xdr:cNvPr id="197" name="テキスト ボックス 196"/>
        <xdr:cNvSpPr txBox="1"/>
      </xdr:nvSpPr>
      <xdr:spPr>
        <a:xfrm>
          <a:off x="3497795" y="1260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57594</xdr:rowOff>
    </xdr:from>
    <xdr:to>
      <xdr:col>15</xdr:col>
      <xdr:colOff>101600</xdr:colOff>
      <xdr:row>75</xdr:row>
      <xdr:rowOff>159193</xdr:rowOff>
    </xdr:to>
    <xdr:sp macro="" textlink="">
      <xdr:nvSpPr>
        <xdr:cNvPr id="198" name="楕円 197"/>
        <xdr:cNvSpPr/>
      </xdr:nvSpPr>
      <xdr:spPr>
        <a:xfrm>
          <a:off x="2857500" y="1291634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4271</xdr:rowOff>
    </xdr:from>
    <xdr:ext cx="599010" cy="259045"/>
    <xdr:sp macro="" textlink="">
      <xdr:nvSpPr>
        <xdr:cNvPr id="199" name="テキスト ボックス 198"/>
        <xdr:cNvSpPr txBox="1"/>
      </xdr:nvSpPr>
      <xdr:spPr>
        <a:xfrm>
          <a:off x="2608795" y="12691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91136</xdr:rowOff>
    </xdr:from>
    <xdr:to>
      <xdr:col>10</xdr:col>
      <xdr:colOff>165100</xdr:colOff>
      <xdr:row>76</xdr:row>
      <xdr:rowOff>21286</xdr:rowOff>
    </xdr:to>
    <xdr:sp macro="" textlink="">
      <xdr:nvSpPr>
        <xdr:cNvPr id="200" name="楕円 199"/>
        <xdr:cNvSpPr/>
      </xdr:nvSpPr>
      <xdr:spPr>
        <a:xfrm>
          <a:off x="1968500" y="1294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12413</xdr:rowOff>
    </xdr:from>
    <xdr:ext cx="599010" cy="259045"/>
    <xdr:sp macro="" textlink="">
      <xdr:nvSpPr>
        <xdr:cNvPr id="201" name="テキスト ボックス 200"/>
        <xdr:cNvSpPr txBox="1"/>
      </xdr:nvSpPr>
      <xdr:spPr>
        <a:xfrm>
          <a:off x="1719795" y="13042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145085</xdr:rowOff>
    </xdr:from>
    <xdr:to>
      <xdr:col>6</xdr:col>
      <xdr:colOff>38100</xdr:colOff>
      <xdr:row>76</xdr:row>
      <xdr:rowOff>75236</xdr:rowOff>
    </xdr:to>
    <xdr:sp macro="" textlink="">
      <xdr:nvSpPr>
        <xdr:cNvPr id="202" name="楕円 201"/>
        <xdr:cNvSpPr/>
      </xdr:nvSpPr>
      <xdr:spPr>
        <a:xfrm>
          <a:off x="1079500" y="130038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66361</xdr:rowOff>
    </xdr:from>
    <xdr:ext cx="599010" cy="259045"/>
    <xdr:sp macro="" textlink="">
      <xdr:nvSpPr>
        <xdr:cNvPr id="203" name="テキスト ボックス 202"/>
        <xdr:cNvSpPr txBox="1"/>
      </xdr:nvSpPr>
      <xdr:spPr>
        <a:xfrm>
          <a:off x="830795" y="13096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4" name="テキスト ボックス 213"/>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6" name="テキスト ボックス 215"/>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0" name="テキスト ボックス 219"/>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2" name="テキスト ボックス 221"/>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72340</xdr:rowOff>
    </xdr:from>
    <xdr:to>
      <xdr:col>24</xdr:col>
      <xdr:colOff>62865</xdr:colOff>
      <xdr:row>99</xdr:row>
      <xdr:rowOff>78645</xdr:rowOff>
    </xdr:to>
    <xdr:cxnSp macro="">
      <xdr:nvCxnSpPr>
        <xdr:cNvPr id="228" name="直線コネクタ 227"/>
        <xdr:cNvCxnSpPr/>
      </xdr:nvCxnSpPr>
      <xdr:spPr>
        <a:xfrm flipV="1">
          <a:off x="4633595" y="15502840"/>
          <a:ext cx="1270" cy="15493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82472</xdr:rowOff>
    </xdr:from>
    <xdr:ext cx="534377" cy="259045"/>
    <xdr:sp macro="" textlink="">
      <xdr:nvSpPr>
        <xdr:cNvPr id="229" name="衛生費最小値テキスト"/>
        <xdr:cNvSpPr txBox="1"/>
      </xdr:nvSpPr>
      <xdr:spPr>
        <a:xfrm>
          <a:off x="4686300" y="1705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78645</xdr:rowOff>
    </xdr:from>
    <xdr:to>
      <xdr:col>24</xdr:col>
      <xdr:colOff>152400</xdr:colOff>
      <xdr:row>99</xdr:row>
      <xdr:rowOff>78645</xdr:rowOff>
    </xdr:to>
    <xdr:cxnSp macro="">
      <xdr:nvCxnSpPr>
        <xdr:cNvPr id="230" name="直線コネクタ 229"/>
        <xdr:cNvCxnSpPr/>
      </xdr:nvCxnSpPr>
      <xdr:spPr>
        <a:xfrm>
          <a:off x="4546600" y="17052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19017</xdr:rowOff>
    </xdr:from>
    <xdr:ext cx="534377" cy="259045"/>
    <xdr:sp macro="" textlink="">
      <xdr:nvSpPr>
        <xdr:cNvPr id="231" name="衛生費最大値テキスト"/>
        <xdr:cNvSpPr txBox="1"/>
      </xdr:nvSpPr>
      <xdr:spPr>
        <a:xfrm>
          <a:off x="4686300" y="1527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99,536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72340</xdr:rowOff>
    </xdr:from>
    <xdr:to>
      <xdr:col>24</xdr:col>
      <xdr:colOff>152400</xdr:colOff>
      <xdr:row>90</xdr:row>
      <xdr:rowOff>72340</xdr:rowOff>
    </xdr:to>
    <xdr:cxnSp macro="">
      <xdr:nvCxnSpPr>
        <xdr:cNvPr id="232" name="直線コネクタ 231"/>
        <xdr:cNvCxnSpPr/>
      </xdr:nvCxnSpPr>
      <xdr:spPr>
        <a:xfrm>
          <a:off x="4546600" y="1550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159455</xdr:rowOff>
    </xdr:from>
    <xdr:to>
      <xdr:col>24</xdr:col>
      <xdr:colOff>63500</xdr:colOff>
      <xdr:row>97</xdr:row>
      <xdr:rowOff>62909</xdr:rowOff>
    </xdr:to>
    <xdr:cxnSp macro="">
      <xdr:nvCxnSpPr>
        <xdr:cNvPr id="233" name="直線コネクタ 232"/>
        <xdr:cNvCxnSpPr/>
      </xdr:nvCxnSpPr>
      <xdr:spPr>
        <a:xfrm flipV="1">
          <a:off x="3797300" y="16618655"/>
          <a:ext cx="838200" cy="7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60335</xdr:rowOff>
    </xdr:from>
    <xdr:ext cx="534377" cy="259045"/>
    <xdr:sp macro="" textlink="">
      <xdr:nvSpPr>
        <xdr:cNvPr id="234" name="衛生費平均値テキスト"/>
        <xdr:cNvSpPr txBox="1"/>
      </xdr:nvSpPr>
      <xdr:spPr>
        <a:xfrm>
          <a:off x="4686300" y="16690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81908</xdr:rowOff>
    </xdr:from>
    <xdr:to>
      <xdr:col>24</xdr:col>
      <xdr:colOff>114300</xdr:colOff>
      <xdr:row>98</xdr:row>
      <xdr:rowOff>12058</xdr:rowOff>
    </xdr:to>
    <xdr:sp macro="" textlink="">
      <xdr:nvSpPr>
        <xdr:cNvPr id="235" name="フローチャート: 判断 234"/>
        <xdr:cNvSpPr/>
      </xdr:nvSpPr>
      <xdr:spPr>
        <a:xfrm>
          <a:off x="45847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46355</xdr:rowOff>
    </xdr:from>
    <xdr:to>
      <xdr:col>19</xdr:col>
      <xdr:colOff>177800</xdr:colOff>
      <xdr:row>97</xdr:row>
      <xdr:rowOff>62909</xdr:rowOff>
    </xdr:to>
    <xdr:cxnSp macro="">
      <xdr:nvCxnSpPr>
        <xdr:cNvPr id="236" name="直線コネクタ 235"/>
        <xdr:cNvCxnSpPr/>
      </xdr:nvCxnSpPr>
      <xdr:spPr>
        <a:xfrm>
          <a:off x="2908300" y="16677005"/>
          <a:ext cx="889000" cy="16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79870</xdr:rowOff>
    </xdr:from>
    <xdr:to>
      <xdr:col>20</xdr:col>
      <xdr:colOff>38100</xdr:colOff>
      <xdr:row>98</xdr:row>
      <xdr:rowOff>10020</xdr:rowOff>
    </xdr:to>
    <xdr:sp macro="" textlink="">
      <xdr:nvSpPr>
        <xdr:cNvPr id="237" name="フローチャート: 判断 236"/>
        <xdr:cNvSpPr/>
      </xdr:nvSpPr>
      <xdr:spPr>
        <a:xfrm>
          <a:off x="3746500" y="1671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1147</xdr:rowOff>
    </xdr:from>
    <xdr:ext cx="534377" cy="259045"/>
    <xdr:sp macro="" textlink="">
      <xdr:nvSpPr>
        <xdr:cNvPr id="238" name="テキスト ボックス 237"/>
        <xdr:cNvSpPr txBox="1"/>
      </xdr:nvSpPr>
      <xdr:spPr>
        <a:xfrm>
          <a:off x="3530111" y="1680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46355</xdr:rowOff>
    </xdr:from>
    <xdr:to>
      <xdr:col>15</xdr:col>
      <xdr:colOff>50800</xdr:colOff>
      <xdr:row>97</xdr:row>
      <xdr:rowOff>83731</xdr:rowOff>
    </xdr:to>
    <xdr:cxnSp macro="">
      <xdr:nvCxnSpPr>
        <xdr:cNvPr id="239" name="直線コネクタ 238"/>
        <xdr:cNvCxnSpPr/>
      </xdr:nvCxnSpPr>
      <xdr:spPr>
        <a:xfrm flipV="1">
          <a:off x="2019300" y="16677005"/>
          <a:ext cx="889000" cy="37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1155</xdr:rowOff>
    </xdr:from>
    <xdr:to>
      <xdr:col>15</xdr:col>
      <xdr:colOff>101600</xdr:colOff>
      <xdr:row>97</xdr:row>
      <xdr:rowOff>102755</xdr:rowOff>
    </xdr:to>
    <xdr:sp macro="" textlink="">
      <xdr:nvSpPr>
        <xdr:cNvPr id="240" name="フローチャート: 判断 239"/>
        <xdr:cNvSpPr/>
      </xdr:nvSpPr>
      <xdr:spPr>
        <a:xfrm>
          <a:off x="2857500" y="1663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93882</xdr:rowOff>
    </xdr:from>
    <xdr:ext cx="534377" cy="259045"/>
    <xdr:sp macro="" textlink="">
      <xdr:nvSpPr>
        <xdr:cNvPr id="241" name="テキスト ボックス 240"/>
        <xdr:cNvSpPr txBox="1"/>
      </xdr:nvSpPr>
      <xdr:spPr>
        <a:xfrm>
          <a:off x="2641111" y="1672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97065</xdr:rowOff>
    </xdr:from>
    <xdr:to>
      <xdr:col>10</xdr:col>
      <xdr:colOff>114300</xdr:colOff>
      <xdr:row>97</xdr:row>
      <xdr:rowOff>83731</xdr:rowOff>
    </xdr:to>
    <xdr:cxnSp macro="">
      <xdr:nvCxnSpPr>
        <xdr:cNvPr id="242" name="直線コネクタ 241"/>
        <xdr:cNvCxnSpPr/>
      </xdr:nvCxnSpPr>
      <xdr:spPr>
        <a:xfrm>
          <a:off x="1130300" y="16556265"/>
          <a:ext cx="889000" cy="15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17405</xdr:rowOff>
    </xdr:from>
    <xdr:to>
      <xdr:col>10</xdr:col>
      <xdr:colOff>165100</xdr:colOff>
      <xdr:row>97</xdr:row>
      <xdr:rowOff>119005</xdr:rowOff>
    </xdr:to>
    <xdr:sp macro="" textlink="">
      <xdr:nvSpPr>
        <xdr:cNvPr id="243" name="フローチャート: 判断 242"/>
        <xdr:cNvSpPr/>
      </xdr:nvSpPr>
      <xdr:spPr>
        <a:xfrm>
          <a:off x="1968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135532</xdr:rowOff>
    </xdr:from>
    <xdr:ext cx="534377" cy="259045"/>
    <xdr:sp macro="" textlink="">
      <xdr:nvSpPr>
        <xdr:cNvPr id="244" name="テキスト ボックス 243"/>
        <xdr:cNvSpPr txBox="1"/>
      </xdr:nvSpPr>
      <xdr:spPr>
        <a:xfrm>
          <a:off x="1752111" y="16423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170644</xdr:rowOff>
    </xdr:from>
    <xdr:to>
      <xdr:col>6</xdr:col>
      <xdr:colOff>38100</xdr:colOff>
      <xdr:row>97</xdr:row>
      <xdr:rowOff>100794</xdr:rowOff>
    </xdr:to>
    <xdr:sp macro="" textlink="">
      <xdr:nvSpPr>
        <xdr:cNvPr id="245" name="フローチャート: 判断 244"/>
        <xdr:cNvSpPr/>
      </xdr:nvSpPr>
      <xdr:spPr>
        <a:xfrm>
          <a:off x="1079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91921</xdr:rowOff>
    </xdr:from>
    <xdr:ext cx="534377" cy="259045"/>
    <xdr:sp macro="" textlink="">
      <xdr:nvSpPr>
        <xdr:cNvPr id="246" name="テキスト ボックス 245"/>
        <xdr:cNvSpPr txBox="1"/>
      </xdr:nvSpPr>
      <xdr:spPr>
        <a:xfrm>
          <a:off x="863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108655</xdr:rowOff>
    </xdr:from>
    <xdr:to>
      <xdr:col>24</xdr:col>
      <xdr:colOff>114300</xdr:colOff>
      <xdr:row>97</xdr:row>
      <xdr:rowOff>38805</xdr:rowOff>
    </xdr:to>
    <xdr:sp macro="" textlink="">
      <xdr:nvSpPr>
        <xdr:cNvPr id="252" name="楕円 251"/>
        <xdr:cNvSpPr/>
      </xdr:nvSpPr>
      <xdr:spPr>
        <a:xfrm>
          <a:off x="4584700" y="1656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131532</xdr:rowOff>
    </xdr:from>
    <xdr:ext cx="534377" cy="259045"/>
    <xdr:sp macro="" textlink="">
      <xdr:nvSpPr>
        <xdr:cNvPr id="253" name="衛生費該当値テキスト"/>
        <xdr:cNvSpPr txBox="1"/>
      </xdr:nvSpPr>
      <xdr:spPr>
        <a:xfrm>
          <a:off x="4686300" y="1641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12109</xdr:rowOff>
    </xdr:from>
    <xdr:to>
      <xdr:col>20</xdr:col>
      <xdr:colOff>38100</xdr:colOff>
      <xdr:row>97</xdr:row>
      <xdr:rowOff>113709</xdr:rowOff>
    </xdr:to>
    <xdr:sp macro="" textlink="">
      <xdr:nvSpPr>
        <xdr:cNvPr id="254" name="楕円 253"/>
        <xdr:cNvSpPr/>
      </xdr:nvSpPr>
      <xdr:spPr>
        <a:xfrm>
          <a:off x="3746500" y="1664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130236</xdr:rowOff>
    </xdr:from>
    <xdr:ext cx="534377" cy="259045"/>
    <xdr:sp macro="" textlink="">
      <xdr:nvSpPr>
        <xdr:cNvPr id="255" name="テキスト ボックス 254"/>
        <xdr:cNvSpPr txBox="1"/>
      </xdr:nvSpPr>
      <xdr:spPr>
        <a:xfrm>
          <a:off x="3530111" y="1641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167005</xdr:rowOff>
    </xdr:from>
    <xdr:to>
      <xdr:col>15</xdr:col>
      <xdr:colOff>101600</xdr:colOff>
      <xdr:row>97</xdr:row>
      <xdr:rowOff>97155</xdr:rowOff>
    </xdr:to>
    <xdr:sp macro="" textlink="">
      <xdr:nvSpPr>
        <xdr:cNvPr id="256" name="楕円 255"/>
        <xdr:cNvSpPr/>
      </xdr:nvSpPr>
      <xdr:spPr>
        <a:xfrm>
          <a:off x="2857500" y="1662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113682</xdr:rowOff>
    </xdr:from>
    <xdr:ext cx="534377" cy="259045"/>
    <xdr:sp macro="" textlink="">
      <xdr:nvSpPr>
        <xdr:cNvPr id="257" name="テキスト ボックス 256"/>
        <xdr:cNvSpPr txBox="1"/>
      </xdr:nvSpPr>
      <xdr:spPr>
        <a:xfrm>
          <a:off x="2641111" y="16401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32931</xdr:rowOff>
    </xdr:from>
    <xdr:to>
      <xdr:col>10</xdr:col>
      <xdr:colOff>165100</xdr:colOff>
      <xdr:row>97</xdr:row>
      <xdr:rowOff>134531</xdr:rowOff>
    </xdr:to>
    <xdr:sp macro="" textlink="">
      <xdr:nvSpPr>
        <xdr:cNvPr id="258" name="楕円 257"/>
        <xdr:cNvSpPr/>
      </xdr:nvSpPr>
      <xdr:spPr>
        <a:xfrm>
          <a:off x="1968500" y="1666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125658</xdr:rowOff>
    </xdr:from>
    <xdr:ext cx="534377" cy="259045"/>
    <xdr:sp macro="" textlink="">
      <xdr:nvSpPr>
        <xdr:cNvPr id="259" name="テキスト ボックス 258"/>
        <xdr:cNvSpPr txBox="1"/>
      </xdr:nvSpPr>
      <xdr:spPr>
        <a:xfrm>
          <a:off x="1752111" y="1675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46265</xdr:rowOff>
    </xdr:from>
    <xdr:to>
      <xdr:col>6</xdr:col>
      <xdr:colOff>38100</xdr:colOff>
      <xdr:row>96</xdr:row>
      <xdr:rowOff>147865</xdr:rowOff>
    </xdr:to>
    <xdr:sp macro="" textlink="">
      <xdr:nvSpPr>
        <xdr:cNvPr id="260" name="楕円 259"/>
        <xdr:cNvSpPr/>
      </xdr:nvSpPr>
      <xdr:spPr>
        <a:xfrm>
          <a:off x="1079500" y="1650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164392</xdr:rowOff>
    </xdr:from>
    <xdr:ext cx="534377" cy="259045"/>
    <xdr:sp macro="" textlink="">
      <xdr:nvSpPr>
        <xdr:cNvPr id="261" name="テキスト ボックス 260"/>
        <xdr:cNvSpPr txBox="1"/>
      </xdr:nvSpPr>
      <xdr:spPr>
        <a:xfrm>
          <a:off x="863111" y="16280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105791</xdr:rowOff>
    </xdr:from>
    <xdr:to>
      <xdr:col>54</xdr:col>
      <xdr:colOff>189865</xdr:colOff>
      <xdr:row>39</xdr:row>
      <xdr:rowOff>44450</xdr:rowOff>
    </xdr:to>
    <xdr:cxnSp macro="">
      <xdr:nvCxnSpPr>
        <xdr:cNvPr id="285" name="直線コネクタ 284"/>
        <xdr:cNvCxnSpPr/>
      </xdr:nvCxnSpPr>
      <xdr:spPr>
        <a:xfrm flipV="1">
          <a:off x="10475595" y="5249291"/>
          <a:ext cx="1270" cy="1481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52468</xdr:rowOff>
    </xdr:from>
    <xdr:ext cx="469744" cy="259045"/>
    <xdr:sp macro="" textlink="">
      <xdr:nvSpPr>
        <xdr:cNvPr id="288" name="労働費最大値テキスト"/>
        <xdr:cNvSpPr txBox="1"/>
      </xdr:nvSpPr>
      <xdr:spPr>
        <a:xfrm>
          <a:off x="10528300" y="5024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7,778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105791</xdr:rowOff>
    </xdr:from>
    <xdr:to>
      <xdr:col>55</xdr:col>
      <xdr:colOff>88900</xdr:colOff>
      <xdr:row>30</xdr:row>
      <xdr:rowOff>105791</xdr:rowOff>
    </xdr:to>
    <xdr:cxnSp macro="">
      <xdr:nvCxnSpPr>
        <xdr:cNvPr id="289" name="直線コネクタ 288"/>
        <xdr:cNvCxnSpPr/>
      </xdr:nvCxnSpPr>
      <xdr:spPr>
        <a:xfrm>
          <a:off x="10388600" y="5249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126556</xdr:rowOff>
    </xdr:from>
    <xdr:to>
      <xdr:col>55</xdr:col>
      <xdr:colOff>0</xdr:colOff>
      <xdr:row>38</xdr:row>
      <xdr:rowOff>127318</xdr:rowOff>
    </xdr:to>
    <xdr:cxnSp macro="">
      <xdr:nvCxnSpPr>
        <xdr:cNvPr id="290" name="直線コネクタ 289"/>
        <xdr:cNvCxnSpPr/>
      </xdr:nvCxnSpPr>
      <xdr:spPr>
        <a:xfrm flipV="1">
          <a:off x="9639300" y="664165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49103</xdr:rowOff>
    </xdr:from>
    <xdr:ext cx="378565" cy="259045"/>
    <xdr:sp macro="" textlink="">
      <xdr:nvSpPr>
        <xdr:cNvPr id="291" name="労働費平均値テキスト"/>
        <xdr:cNvSpPr txBox="1"/>
      </xdr:nvSpPr>
      <xdr:spPr>
        <a:xfrm>
          <a:off x="10528300" y="63927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26226</xdr:rowOff>
    </xdr:from>
    <xdr:to>
      <xdr:col>55</xdr:col>
      <xdr:colOff>50800</xdr:colOff>
      <xdr:row>38</xdr:row>
      <xdr:rowOff>127826</xdr:rowOff>
    </xdr:to>
    <xdr:sp macro="" textlink="">
      <xdr:nvSpPr>
        <xdr:cNvPr id="292" name="フローチャート: 判断 291"/>
        <xdr:cNvSpPr/>
      </xdr:nvSpPr>
      <xdr:spPr>
        <a:xfrm>
          <a:off x="10426700" y="654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126746</xdr:rowOff>
    </xdr:from>
    <xdr:to>
      <xdr:col>50</xdr:col>
      <xdr:colOff>114300</xdr:colOff>
      <xdr:row>38</xdr:row>
      <xdr:rowOff>127318</xdr:rowOff>
    </xdr:to>
    <xdr:cxnSp macro="">
      <xdr:nvCxnSpPr>
        <xdr:cNvPr id="293" name="直線コネクタ 292"/>
        <xdr:cNvCxnSpPr/>
      </xdr:nvCxnSpPr>
      <xdr:spPr>
        <a:xfrm>
          <a:off x="8750300" y="6641846"/>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33083</xdr:rowOff>
    </xdr:from>
    <xdr:to>
      <xdr:col>50</xdr:col>
      <xdr:colOff>165100</xdr:colOff>
      <xdr:row>38</xdr:row>
      <xdr:rowOff>134683</xdr:rowOff>
    </xdr:to>
    <xdr:sp macro="" textlink="">
      <xdr:nvSpPr>
        <xdr:cNvPr id="294" name="フローチャート: 判断 293"/>
        <xdr:cNvSpPr/>
      </xdr:nvSpPr>
      <xdr:spPr>
        <a:xfrm>
          <a:off x="9588500" y="6548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151211</xdr:rowOff>
    </xdr:from>
    <xdr:ext cx="378565" cy="259045"/>
    <xdr:sp macro="" textlink="">
      <xdr:nvSpPr>
        <xdr:cNvPr id="295" name="テキスト ボックス 294"/>
        <xdr:cNvSpPr txBox="1"/>
      </xdr:nvSpPr>
      <xdr:spPr>
        <a:xfrm>
          <a:off x="9450017" y="6323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121412</xdr:rowOff>
    </xdr:from>
    <xdr:to>
      <xdr:col>45</xdr:col>
      <xdr:colOff>177800</xdr:colOff>
      <xdr:row>38</xdr:row>
      <xdr:rowOff>126746</xdr:rowOff>
    </xdr:to>
    <xdr:cxnSp macro="">
      <xdr:nvCxnSpPr>
        <xdr:cNvPr id="296" name="直線コネクタ 295"/>
        <xdr:cNvCxnSpPr/>
      </xdr:nvCxnSpPr>
      <xdr:spPr>
        <a:xfrm>
          <a:off x="7861300" y="6636512"/>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30607</xdr:rowOff>
    </xdr:from>
    <xdr:to>
      <xdr:col>46</xdr:col>
      <xdr:colOff>38100</xdr:colOff>
      <xdr:row>37</xdr:row>
      <xdr:rowOff>132207</xdr:rowOff>
    </xdr:to>
    <xdr:sp macro="" textlink="">
      <xdr:nvSpPr>
        <xdr:cNvPr id="297" name="フローチャート: 判断 296"/>
        <xdr:cNvSpPr/>
      </xdr:nvSpPr>
      <xdr:spPr>
        <a:xfrm>
          <a:off x="8699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148734</xdr:rowOff>
    </xdr:from>
    <xdr:ext cx="469744" cy="259045"/>
    <xdr:sp macro="" textlink="">
      <xdr:nvSpPr>
        <xdr:cNvPr id="298" name="テキスト ボックス 297"/>
        <xdr:cNvSpPr txBox="1"/>
      </xdr:nvSpPr>
      <xdr:spPr>
        <a:xfrm>
          <a:off x="8515428" y="614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142748</xdr:rowOff>
    </xdr:from>
    <xdr:to>
      <xdr:col>41</xdr:col>
      <xdr:colOff>50800</xdr:colOff>
      <xdr:row>38</xdr:row>
      <xdr:rowOff>121412</xdr:rowOff>
    </xdr:to>
    <xdr:cxnSp macro="">
      <xdr:nvCxnSpPr>
        <xdr:cNvPr id="299" name="直線コネクタ 298"/>
        <xdr:cNvCxnSpPr/>
      </xdr:nvCxnSpPr>
      <xdr:spPr>
        <a:xfrm>
          <a:off x="6972300" y="6314948"/>
          <a:ext cx="889000" cy="32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100711</xdr:rowOff>
    </xdr:from>
    <xdr:to>
      <xdr:col>41</xdr:col>
      <xdr:colOff>101600</xdr:colOff>
      <xdr:row>38</xdr:row>
      <xdr:rowOff>30861</xdr:rowOff>
    </xdr:to>
    <xdr:sp macro="" textlink="">
      <xdr:nvSpPr>
        <xdr:cNvPr id="300" name="フローチャート: 判断 299"/>
        <xdr:cNvSpPr/>
      </xdr:nvSpPr>
      <xdr:spPr>
        <a:xfrm>
          <a:off x="7810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47388</xdr:rowOff>
    </xdr:from>
    <xdr:ext cx="469744" cy="259045"/>
    <xdr:sp macro="" textlink="">
      <xdr:nvSpPr>
        <xdr:cNvPr id="301" name="テキスト ボックス 300"/>
        <xdr:cNvSpPr txBox="1"/>
      </xdr:nvSpPr>
      <xdr:spPr>
        <a:xfrm>
          <a:off x="7626428" y="621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40703</xdr:rowOff>
    </xdr:from>
    <xdr:to>
      <xdr:col>36</xdr:col>
      <xdr:colOff>165100</xdr:colOff>
      <xdr:row>37</xdr:row>
      <xdr:rowOff>142303</xdr:rowOff>
    </xdr:to>
    <xdr:sp macro="" textlink="">
      <xdr:nvSpPr>
        <xdr:cNvPr id="302" name="フローチャート: 判断 301"/>
        <xdr:cNvSpPr/>
      </xdr:nvSpPr>
      <xdr:spPr>
        <a:xfrm>
          <a:off x="6921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133431</xdr:rowOff>
    </xdr:from>
    <xdr:ext cx="469744" cy="259045"/>
    <xdr:sp macro="" textlink="">
      <xdr:nvSpPr>
        <xdr:cNvPr id="303" name="テキスト ボックス 302"/>
        <xdr:cNvSpPr txBox="1"/>
      </xdr:nvSpPr>
      <xdr:spPr>
        <a:xfrm>
          <a:off x="6737428" y="647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75756</xdr:rowOff>
    </xdr:from>
    <xdr:to>
      <xdr:col>55</xdr:col>
      <xdr:colOff>50800</xdr:colOff>
      <xdr:row>39</xdr:row>
      <xdr:rowOff>5906</xdr:rowOff>
    </xdr:to>
    <xdr:sp macro="" textlink="">
      <xdr:nvSpPr>
        <xdr:cNvPr id="309" name="楕円 308"/>
        <xdr:cNvSpPr/>
      </xdr:nvSpPr>
      <xdr:spPr>
        <a:xfrm>
          <a:off x="10426700" y="659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4653</xdr:rowOff>
    </xdr:from>
    <xdr:ext cx="378565" cy="259045"/>
    <xdr:sp macro="" textlink="">
      <xdr:nvSpPr>
        <xdr:cNvPr id="310" name="労働費該当値テキスト"/>
        <xdr:cNvSpPr txBox="1"/>
      </xdr:nvSpPr>
      <xdr:spPr>
        <a:xfrm>
          <a:off x="10528300" y="6519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76518</xdr:rowOff>
    </xdr:from>
    <xdr:to>
      <xdr:col>50</xdr:col>
      <xdr:colOff>165100</xdr:colOff>
      <xdr:row>39</xdr:row>
      <xdr:rowOff>6668</xdr:rowOff>
    </xdr:to>
    <xdr:sp macro="" textlink="">
      <xdr:nvSpPr>
        <xdr:cNvPr id="311" name="楕円 310"/>
        <xdr:cNvSpPr/>
      </xdr:nvSpPr>
      <xdr:spPr>
        <a:xfrm>
          <a:off x="9588500" y="659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169245</xdr:rowOff>
    </xdr:from>
    <xdr:ext cx="378565" cy="259045"/>
    <xdr:sp macro="" textlink="">
      <xdr:nvSpPr>
        <xdr:cNvPr id="312" name="テキスト ボックス 311"/>
        <xdr:cNvSpPr txBox="1"/>
      </xdr:nvSpPr>
      <xdr:spPr>
        <a:xfrm>
          <a:off x="9450017" y="6684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75946</xdr:rowOff>
    </xdr:from>
    <xdr:to>
      <xdr:col>46</xdr:col>
      <xdr:colOff>38100</xdr:colOff>
      <xdr:row>39</xdr:row>
      <xdr:rowOff>6096</xdr:rowOff>
    </xdr:to>
    <xdr:sp macro="" textlink="">
      <xdr:nvSpPr>
        <xdr:cNvPr id="313" name="楕円 312"/>
        <xdr:cNvSpPr/>
      </xdr:nvSpPr>
      <xdr:spPr>
        <a:xfrm>
          <a:off x="8699500" y="659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168673</xdr:rowOff>
    </xdr:from>
    <xdr:ext cx="378565" cy="259045"/>
    <xdr:sp macro="" textlink="">
      <xdr:nvSpPr>
        <xdr:cNvPr id="314" name="テキスト ボックス 313"/>
        <xdr:cNvSpPr txBox="1"/>
      </xdr:nvSpPr>
      <xdr:spPr>
        <a:xfrm>
          <a:off x="8561017" y="6683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70612</xdr:rowOff>
    </xdr:from>
    <xdr:to>
      <xdr:col>41</xdr:col>
      <xdr:colOff>101600</xdr:colOff>
      <xdr:row>39</xdr:row>
      <xdr:rowOff>762</xdr:rowOff>
    </xdr:to>
    <xdr:sp macro="" textlink="">
      <xdr:nvSpPr>
        <xdr:cNvPr id="315" name="楕円 314"/>
        <xdr:cNvSpPr/>
      </xdr:nvSpPr>
      <xdr:spPr>
        <a:xfrm>
          <a:off x="7810500" y="658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163339</xdr:rowOff>
    </xdr:from>
    <xdr:ext cx="378565" cy="259045"/>
    <xdr:sp macro="" textlink="">
      <xdr:nvSpPr>
        <xdr:cNvPr id="316" name="テキスト ボックス 315"/>
        <xdr:cNvSpPr txBox="1"/>
      </xdr:nvSpPr>
      <xdr:spPr>
        <a:xfrm>
          <a:off x="7672017" y="66784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91948</xdr:rowOff>
    </xdr:from>
    <xdr:to>
      <xdr:col>36</xdr:col>
      <xdr:colOff>165100</xdr:colOff>
      <xdr:row>37</xdr:row>
      <xdr:rowOff>22098</xdr:rowOff>
    </xdr:to>
    <xdr:sp macro="" textlink="">
      <xdr:nvSpPr>
        <xdr:cNvPr id="317" name="楕円 316"/>
        <xdr:cNvSpPr/>
      </xdr:nvSpPr>
      <xdr:spPr>
        <a:xfrm>
          <a:off x="6921500" y="626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38625</xdr:rowOff>
    </xdr:from>
    <xdr:ext cx="469744" cy="259045"/>
    <xdr:sp macro="" textlink="">
      <xdr:nvSpPr>
        <xdr:cNvPr id="318" name="テキスト ボックス 317"/>
        <xdr:cNvSpPr txBox="1"/>
      </xdr:nvSpPr>
      <xdr:spPr>
        <a:xfrm>
          <a:off x="6737428" y="603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10221</xdr:rowOff>
    </xdr:from>
    <xdr:to>
      <xdr:col>54</xdr:col>
      <xdr:colOff>189865</xdr:colOff>
      <xdr:row>58</xdr:row>
      <xdr:rowOff>131836</xdr:rowOff>
    </xdr:to>
    <xdr:cxnSp macro="">
      <xdr:nvCxnSpPr>
        <xdr:cNvPr id="340" name="直線コネクタ 339"/>
        <xdr:cNvCxnSpPr/>
      </xdr:nvCxnSpPr>
      <xdr:spPr>
        <a:xfrm flipV="1">
          <a:off x="10475595" y="8582721"/>
          <a:ext cx="1270" cy="1493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135663</xdr:rowOff>
    </xdr:from>
    <xdr:ext cx="378565" cy="259045"/>
    <xdr:sp macro="" textlink="">
      <xdr:nvSpPr>
        <xdr:cNvPr id="341" name="農林水産業費最小値テキスト"/>
        <xdr:cNvSpPr txBox="1"/>
      </xdr:nvSpPr>
      <xdr:spPr>
        <a:xfrm>
          <a:off x="10528300" y="10079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131836</xdr:rowOff>
    </xdr:from>
    <xdr:to>
      <xdr:col>55</xdr:col>
      <xdr:colOff>88900</xdr:colOff>
      <xdr:row>58</xdr:row>
      <xdr:rowOff>131836</xdr:rowOff>
    </xdr:to>
    <xdr:cxnSp macro="">
      <xdr:nvCxnSpPr>
        <xdr:cNvPr id="342" name="直線コネクタ 341"/>
        <xdr:cNvCxnSpPr/>
      </xdr:nvCxnSpPr>
      <xdr:spPr>
        <a:xfrm>
          <a:off x="10388600" y="10075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128348</xdr:rowOff>
    </xdr:from>
    <xdr:ext cx="534377" cy="259045"/>
    <xdr:sp macro="" textlink="">
      <xdr:nvSpPr>
        <xdr:cNvPr id="343" name="農林水産業費最大値テキスト"/>
        <xdr:cNvSpPr txBox="1"/>
      </xdr:nvSpPr>
      <xdr:spPr>
        <a:xfrm>
          <a:off x="10528300" y="8357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10221</xdr:rowOff>
    </xdr:from>
    <xdr:to>
      <xdr:col>55</xdr:col>
      <xdr:colOff>88900</xdr:colOff>
      <xdr:row>50</xdr:row>
      <xdr:rowOff>10221</xdr:rowOff>
    </xdr:to>
    <xdr:cxnSp macro="">
      <xdr:nvCxnSpPr>
        <xdr:cNvPr id="344" name="直線コネクタ 343"/>
        <xdr:cNvCxnSpPr/>
      </xdr:nvCxnSpPr>
      <xdr:spPr>
        <a:xfrm>
          <a:off x="10388600" y="858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12850</xdr:rowOff>
    </xdr:from>
    <xdr:to>
      <xdr:col>55</xdr:col>
      <xdr:colOff>0</xdr:colOff>
      <xdr:row>57</xdr:row>
      <xdr:rowOff>28211</xdr:rowOff>
    </xdr:to>
    <xdr:cxnSp macro="">
      <xdr:nvCxnSpPr>
        <xdr:cNvPr id="345" name="直線コネクタ 344"/>
        <xdr:cNvCxnSpPr/>
      </xdr:nvCxnSpPr>
      <xdr:spPr>
        <a:xfrm>
          <a:off x="9639300" y="9785500"/>
          <a:ext cx="838200" cy="15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106806</xdr:rowOff>
    </xdr:from>
    <xdr:ext cx="469744" cy="259045"/>
    <xdr:sp macro="" textlink="">
      <xdr:nvSpPr>
        <xdr:cNvPr id="346" name="農林水産業費平均値テキスト"/>
        <xdr:cNvSpPr txBox="1"/>
      </xdr:nvSpPr>
      <xdr:spPr>
        <a:xfrm>
          <a:off x="10528300" y="98794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128379</xdr:rowOff>
    </xdr:from>
    <xdr:to>
      <xdr:col>55</xdr:col>
      <xdr:colOff>50800</xdr:colOff>
      <xdr:row>58</xdr:row>
      <xdr:rowOff>58529</xdr:rowOff>
    </xdr:to>
    <xdr:sp macro="" textlink="">
      <xdr:nvSpPr>
        <xdr:cNvPr id="347" name="フローチャート: 判断 346"/>
        <xdr:cNvSpPr/>
      </xdr:nvSpPr>
      <xdr:spPr>
        <a:xfrm>
          <a:off x="10426700" y="990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143952</xdr:rowOff>
    </xdr:from>
    <xdr:to>
      <xdr:col>50</xdr:col>
      <xdr:colOff>114300</xdr:colOff>
      <xdr:row>57</xdr:row>
      <xdr:rowOff>12850</xdr:rowOff>
    </xdr:to>
    <xdr:cxnSp macro="">
      <xdr:nvCxnSpPr>
        <xdr:cNvPr id="348" name="直線コネクタ 347"/>
        <xdr:cNvCxnSpPr/>
      </xdr:nvCxnSpPr>
      <xdr:spPr>
        <a:xfrm>
          <a:off x="8750300" y="9745152"/>
          <a:ext cx="889000" cy="40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128265</xdr:rowOff>
    </xdr:from>
    <xdr:to>
      <xdr:col>50</xdr:col>
      <xdr:colOff>165100</xdr:colOff>
      <xdr:row>58</xdr:row>
      <xdr:rowOff>58415</xdr:rowOff>
    </xdr:to>
    <xdr:sp macro="" textlink="">
      <xdr:nvSpPr>
        <xdr:cNvPr id="349" name="フローチャート: 判断 348"/>
        <xdr:cNvSpPr/>
      </xdr:nvSpPr>
      <xdr:spPr>
        <a:xfrm>
          <a:off x="9588500" y="9900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49542</xdr:rowOff>
    </xdr:from>
    <xdr:ext cx="469744" cy="259045"/>
    <xdr:sp macro="" textlink="">
      <xdr:nvSpPr>
        <xdr:cNvPr id="350" name="テキスト ボックス 349"/>
        <xdr:cNvSpPr txBox="1"/>
      </xdr:nvSpPr>
      <xdr:spPr>
        <a:xfrm>
          <a:off x="9404428" y="9993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143952</xdr:rowOff>
    </xdr:from>
    <xdr:to>
      <xdr:col>45</xdr:col>
      <xdr:colOff>177800</xdr:colOff>
      <xdr:row>57</xdr:row>
      <xdr:rowOff>37150</xdr:rowOff>
    </xdr:to>
    <xdr:cxnSp macro="">
      <xdr:nvCxnSpPr>
        <xdr:cNvPr id="351" name="直線コネクタ 350"/>
        <xdr:cNvCxnSpPr/>
      </xdr:nvCxnSpPr>
      <xdr:spPr>
        <a:xfrm flipV="1">
          <a:off x="7861300" y="9745152"/>
          <a:ext cx="889000" cy="6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163492</xdr:rowOff>
    </xdr:from>
    <xdr:to>
      <xdr:col>46</xdr:col>
      <xdr:colOff>38100</xdr:colOff>
      <xdr:row>57</xdr:row>
      <xdr:rowOff>93642</xdr:rowOff>
    </xdr:to>
    <xdr:sp macro="" textlink="">
      <xdr:nvSpPr>
        <xdr:cNvPr id="352" name="フローチャート: 判断 351"/>
        <xdr:cNvSpPr/>
      </xdr:nvSpPr>
      <xdr:spPr>
        <a:xfrm>
          <a:off x="8699500" y="976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84769</xdr:rowOff>
    </xdr:from>
    <xdr:ext cx="534377" cy="259045"/>
    <xdr:sp macro="" textlink="">
      <xdr:nvSpPr>
        <xdr:cNvPr id="353" name="テキスト ボックス 352"/>
        <xdr:cNvSpPr txBox="1"/>
      </xdr:nvSpPr>
      <xdr:spPr>
        <a:xfrm>
          <a:off x="8483111" y="9857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8666</xdr:rowOff>
    </xdr:from>
    <xdr:to>
      <xdr:col>41</xdr:col>
      <xdr:colOff>50800</xdr:colOff>
      <xdr:row>57</xdr:row>
      <xdr:rowOff>37150</xdr:rowOff>
    </xdr:to>
    <xdr:cxnSp macro="">
      <xdr:nvCxnSpPr>
        <xdr:cNvPr id="354" name="直線コネクタ 353"/>
        <xdr:cNvCxnSpPr/>
      </xdr:nvCxnSpPr>
      <xdr:spPr>
        <a:xfrm>
          <a:off x="6972300" y="9781316"/>
          <a:ext cx="889000" cy="2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104628</xdr:rowOff>
    </xdr:from>
    <xdr:to>
      <xdr:col>41</xdr:col>
      <xdr:colOff>101600</xdr:colOff>
      <xdr:row>57</xdr:row>
      <xdr:rowOff>34778</xdr:rowOff>
    </xdr:to>
    <xdr:sp macro="" textlink="">
      <xdr:nvSpPr>
        <xdr:cNvPr id="355" name="フローチャート: 判断 354"/>
        <xdr:cNvSpPr/>
      </xdr:nvSpPr>
      <xdr:spPr>
        <a:xfrm>
          <a:off x="7810500" y="9705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51305</xdr:rowOff>
    </xdr:from>
    <xdr:ext cx="534377" cy="259045"/>
    <xdr:sp macro="" textlink="">
      <xdr:nvSpPr>
        <xdr:cNvPr id="356" name="テキスト ボックス 355"/>
        <xdr:cNvSpPr txBox="1"/>
      </xdr:nvSpPr>
      <xdr:spPr>
        <a:xfrm>
          <a:off x="7594111" y="9481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114115</xdr:rowOff>
    </xdr:from>
    <xdr:to>
      <xdr:col>36</xdr:col>
      <xdr:colOff>165100</xdr:colOff>
      <xdr:row>57</xdr:row>
      <xdr:rowOff>44265</xdr:rowOff>
    </xdr:to>
    <xdr:sp macro="" textlink="">
      <xdr:nvSpPr>
        <xdr:cNvPr id="357" name="フローチャート: 判断 356"/>
        <xdr:cNvSpPr/>
      </xdr:nvSpPr>
      <xdr:spPr>
        <a:xfrm>
          <a:off x="6921500" y="9715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60792</xdr:rowOff>
    </xdr:from>
    <xdr:ext cx="534377" cy="259045"/>
    <xdr:sp macro="" textlink="">
      <xdr:nvSpPr>
        <xdr:cNvPr id="358" name="テキスト ボックス 357"/>
        <xdr:cNvSpPr txBox="1"/>
      </xdr:nvSpPr>
      <xdr:spPr>
        <a:xfrm>
          <a:off x="6705111" y="949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148861</xdr:rowOff>
    </xdr:from>
    <xdr:to>
      <xdr:col>55</xdr:col>
      <xdr:colOff>50800</xdr:colOff>
      <xdr:row>57</xdr:row>
      <xdr:rowOff>79011</xdr:rowOff>
    </xdr:to>
    <xdr:sp macro="" textlink="">
      <xdr:nvSpPr>
        <xdr:cNvPr id="364" name="楕円 363"/>
        <xdr:cNvSpPr/>
      </xdr:nvSpPr>
      <xdr:spPr>
        <a:xfrm>
          <a:off x="10426700" y="97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288</xdr:rowOff>
    </xdr:from>
    <xdr:ext cx="534377" cy="259045"/>
    <xdr:sp macro="" textlink="">
      <xdr:nvSpPr>
        <xdr:cNvPr id="365" name="農林水産業費該当値テキスト"/>
        <xdr:cNvSpPr txBox="1"/>
      </xdr:nvSpPr>
      <xdr:spPr>
        <a:xfrm>
          <a:off x="10528300" y="960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133500</xdr:rowOff>
    </xdr:from>
    <xdr:to>
      <xdr:col>50</xdr:col>
      <xdr:colOff>165100</xdr:colOff>
      <xdr:row>57</xdr:row>
      <xdr:rowOff>63650</xdr:rowOff>
    </xdr:to>
    <xdr:sp macro="" textlink="">
      <xdr:nvSpPr>
        <xdr:cNvPr id="366" name="楕円 365"/>
        <xdr:cNvSpPr/>
      </xdr:nvSpPr>
      <xdr:spPr>
        <a:xfrm>
          <a:off x="9588500" y="973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80177</xdr:rowOff>
    </xdr:from>
    <xdr:ext cx="534377" cy="259045"/>
    <xdr:sp macro="" textlink="">
      <xdr:nvSpPr>
        <xdr:cNvPr id="367" name="テキスト ボックス 366"/>
        <xdr:cNvSpPr txBox="1"/>
      </xdr:nvSpPr>
      <xdr:spPr>
        <a:xfrm>
          <a:off x="9372111" y="9509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93152</xdr:rowOff>
    </xdr:from>
    <xdr:to>
      <xdr:col>46</xdr:col>
      <xdr:colOff>38100</xdr:colOff>
      <xdr:row>57</xdr:row>
      <xdr:rowOff>23302</xdr:rowOff>
    </xdr:to>
    <xdr:sp macro="" textlink="">
      <xdr:nvSpPr>
        <xdr:cNvPr id="368" name="楕円 367"/>
        <xdr:cNvSpPr/>
      </xdr:nvSpPr>
      <xdr:spPr>
        <a:xfrm>
          <a:off x="8699500" y="9694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39829</xdr:rowOff>
    </xdr:from>
    <xdr:ext cx="534377" cy="259045"/>
    <xdr:sp macro="" textlink="">
      <xdr:nvSpPr>
        <xdr:cNvPr id="369" name="テキスト ボックス 368"/>
        <xdr:cNvSpPr txBox="1"/>
      </xdr:nvSpPr>
      <xdr:spPr>
        <a:xfrm>
          <a:off x="8483111" y="9469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157800</xdr:rowOff>
    </xdr:from>
    <xdr:to>
      <xdr:col>41</xdr:col>
      <xdr:colOff>101600</xdr:colOff>
      <xdr:row>57</xdr:row>
      <xdr:rowOff>87950</xdr:rowOff>
    </xdr:to>
    <xdr:sp macro="" textlink="">
      <xdr:nvSpPr>
        <xdr:cNvPr id="370" name="楕円 369"/>
        <xdr:cNvSpPr/>
      </xdr:nvSpPr>
      <xdr:spPr>
        <a:xfrm>
          <a:off x="7810500" y="975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79077</xdr:rowOff>
    </xdr:from>
    <xdr:ext cx="534377" cy="259045"/>
    <xdr:sp macro="" textlink="">
      <xdr:nvSpPr>
        <xdr:cNvPr id="371" name="テキスト ボックス 370"/>
        <xdr:cNvSpPr txBox="1"/>
      </xdr:nvSpPr>
      <xdr:spPr>
        <a:xfrm>
          <a:off x="7594111" y="9851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129316</xdr:rowOff>
    </xdr:from>
    <xdr:to>
      <xdr:col>36</xdr:col>
      <xdr:colOff>165100</xdr:colOff>
      <xdr:row>57</xdr:row>
      <xdr:rowOff>59466</xdr:rowOff>
    </xdr:to>
    <xdr:sp macro="" textlink="">
      <xdr:nvSpPr>
        <xdr:cNvPr id="372" name="楕円 371"/>
        <xdr:cNvSpPr/>
      </xdr:nvSpPr>
      <xdr:spPr>
        <a:xfrm>
          <a:off x="6921500" y="973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50593</xdr:rowOff>
    </xdr:from>
    <xdr:ext cx="534377" cy="259045"/>
    <xdr:sp macro="" textlink="">
      <xdr:nvSpPr>
        <xdr:cNvPr id="373" name="テキスト ボックス 372"/>
        <xdr:cNvSpPr txBox="1"/>
      </xdr:nvSpPr>
      <xdr:spPr>
        <a:xfrm>
          <a:off x="6705111" y="982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7" name="テキスト ボックス 386"/>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9" name="テキスト ボックス 388"/>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1" name="テキスト ボックス 390"/>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3" name="テキスト ボックス 392"/>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31915</xdr:rowOff>
    </xdr:from>
    <xdr:to>
      <xdr:col>54</xdr:col>
      <xdr:colOff>189865</xdr:colOff>
      <xdr:row>79</xdr:row>
      <xdr:rowOff>16904</xdr:rowOff>
    </xdr:to>
    <xdr:cxnSp macro="">
      <xdr:nvCxnSpPr>
        <xdr:cNvPr id="397" name="直線コネクタ 396"/>
        <xdr:cNvCxnSpPr/>
      </xdr:nvCxnSpPr>
      <xdr:spPr>
        <a:xfrm flipV="1">
          <a:off x="10475595" y="12033415"/>
          <a:ext cx="1270" cy="1528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20731</xdr:rowOff>
    </xdr:from>
    <xdr:ext cx="378565" cy="259045"/>
    <xdr:sp macro="" textlink="">
      <xdr:nvSpPr>
        <xdr:cNvPr id="398" name="商工費最小値テキスト"/>
        <xdr:cNvSpPr txBox="1"/>
      </xdr:nvSpPr>
      <xdr:spPr>
        <a:xfrm>
          <a:off x="10528300" y="135652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16904</xdr:rowOff>
    </xdr:from>
    <xdr:to>
      <xdr:col>55</xdr:col>
      <xdr:colOff>88900</xdr:colOff>
      <xdr:row>79</xdr:row>
      <xdr:rowOff>16904</xdr:rowOff>
    </xdr:to>
    <xdr:cxnSp macro="">
      <xdr:nvCxnSpPr>
        <xdr:cNvPr id="399" name="直線コネクタ 398"/>
        <xdr:cNvCxnSpPr/>
      </xdr:nvCxnSpPr>
      <xdr:spPr>
        <a:xfrm>
          <a:off x="10388600" y="13561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150042</xdr:rowOff>
    </xdr:from>
    <xdr:ext cx="534377" cy="259045"/>
    <xdr:sp macro="" textlink="">
      <xdr:nvSpPr>
        <xdr:cNvPr id="400" name="商工費最大値テキスト"/>
        <xdr:cNvSpPr txBox="1"/>
      </xdr:nvSpPr>
      <xdr:spPr>
        <a:xfrm>
          <a:off x="10528300" y="1180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40,829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31915</xdr:rowOff>
    </xdr:from>
    <xdr:to>
      <xdr:col>55</xdr:col>
      <xdr:colOff>88900</xdr:colOff>
      <xdr:row>70</xdr:row>
      <xdr:rowOff>31915</xdr:rowOff>
    </xdr:to>
    <xdr:cxnSp macro="">
      <xdr:nvCxnSpPr>
        <xdr:cNvPr id="401" name="直線コネクタ 400"/>
        <xdr:cNvCxnSpPr/>
      </xdr:nvCxnSpPr>
      <xdr:spPr>
        <a:xfrm>
          <a:off x="10388600" y="12033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31915</xdr:rowOff>
    </xdr:from>
    <xdr:to>
      <xdr:col>55</xdr:col>
      <xdr:colOff>0</xdr:colOff>
      <xdr:row>71</xdr:row>
      <xdr:rowOff>53822</xdr:rowOff>
    </xdr:to>
    <xdr:cxnSp macro="">
      <xdr:nvCxnSpPr>
        <xdr:cNvPr id="402" name="直線コネクタ 401"/>
        <xdr:cNvCxnSpPr/>
      </xdr:nvCxnSpPr>
      <xdr:spPr>
        <a:xfrm flipV="1">
          <a:off x="9639300" y="12033415"/>
          <a:ext cx="838200" cy="19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80739</xdr:rowOff>
    </xdr:from>
    <xdr:ext cx="469744" cy="259045"/>
    <xdr:sp macro="" textlink="">
      <xdr:nvSpPr>
        <xdr:cNvPr id="403" name="商工費平均値テキスト"/>
        <xdr:cNvSpPr txBox="1"/>
      </xdr:nvSpPr>
      <xdr:spPr>
        <a:xfrm>
          <a:off x="10528300" y="132823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102312</xdr:rowOff>
    </xdr:from>
    <xdr:to>
      <xdr:col>55</xdr:col>
      <xdr:colOff>50800</xdr:colOff>
      <xdr:row>78</xdr:row>
      <xdr:rowOff>32462</xdr:rowOff>
    </xdr:to>
    <xdr:sp macro="" textlink="">
      <xdr:nvSpPr>
        <xdr:cNvPr id="404" name="フローチャート: 判断 403"/>
        <xdr:cNvSpPr/>
      </xdr:nvSpPr>
      <xdr:spPr>
        <a:xfrm>
          <a:off x="10426700" y="1330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53822</xdr:rowOff>
    </xdr:from>
    <xdr:to>
      <xdr:col>50</xdr:col>
      <xdr:colOff>114300</xdr:colOff>
      <xdr:row>71</xdr:row>
      <xdr:rowOff>103619</xdr:rowOff>
    </xdr:to>
    <xdr:cxnSp macro="">
      <xdr:nvCxnSpPr>
        <xdr:cNvPr id="405" name="直線コネクタ 404"/>
        <xdr:cNvCxnSpPr/>
      </xdr:nvCxnSpPr>
      <xdr:spPr>
        <a:xfrm flipV="1">
          <a:off x="8750300" y="12226772"/>
          <a:ext cx="889000" cy="4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98997</xdr:rowOff>
    </xdr:from>
    <xdr:to>
      <xdr:col>50</xdr:col>
      <xdr:colOff>165100</xdr:colOff>
      <xdr:row>78</xdr:row>
      <xdr:rowOff>29147</xdr:rowOff>
    </xdr:to>
    <xdr:sp macro="" textlink="">
      <xdr:nvSpPr>
        <xdr:cNvPr id="406" name="フローチャート: 判断 405"/>
        <xdr:cNvSpPr/>
      </xdr:nvSpPr>
      <xdr:spPr>
        <a:xfrm>
          <a:off x="9588500" y="1330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20274</xdr:rowOff>
    </xdr:from>
    <xdr:ext cx="469744" cy="259045"/>
    <xdr:sp macro="" textlink="">
      <xdr:nvSpPr>
        <xdr:cNvPr id="407" name="テキスト ボックス 406"/>
        <xdr:cNvSpPr txBox="1"/>
      </xdr:nvSpPr>
      <xdr:spPr>
        <a:xfrm>
          <a:off x="9404428" y="1339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72796</xdr:rowOff>
    </xdr:from>
    <xdr:to>
      <xdr:col>45</xdr:col>
      <xdr:colOff>177800</xdr:colOff>
      <xdr:row>71</xdr:row>
      <xdr:rowOff>103619</xdr:rowOff>
    </xdr:to>
    <xdr:cxnSp macro="">
      <xdr:nvCxnSpPr>
        <xdr:cNvPr id="408" name="直線コネクタ 407"/>
        <xdr:cNvCxnSpPr/>
      </xdr:nvCxnSpPr>
      <xdr:spPr>
        <a:xfrm>
          <a:off x="7861300" y="12074296"/>
          <a:ext cx="889000" cy="20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4090</xdr:rowOff>
    </xdr:from>
    <xdr:to>
      <xdr:col>46</xdr:col>
      <xdr:colOff>38100</xdr:colOff>
      <xdr:row>76</xdr:row>
      <xdr:rowOff>105690</xdr:rowOff>
    </xdr:to>
    <xdr:sp macro="" textlink="">
      <xdr:nvSpPr>
        <xdr:cNvPr id="409" name="フローチャート: 判断 408"/>
        <xdr:cNvSpPr/>
      </xdr:nvSpPr>
      <xdr:spPr>
        <a:xfrm>
          <a:off x="8699500" y="1303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96817</xdr:rowOff>
    </xdr:from>
    <xdr:ext cx="534377" cy="259045"/>
    <xdr:sp macro="" textlink="">
      <xdr:nvSpPr>
        <xdr:cNvPr id="410" name="テキスト ボックス 409"/>
        <xdr:cNvSpPr txBox="1"/>
      </xdr:nvSpPr>
      <xdr:spPr>
        <a:xfrm>
          <a:off x="8483111" y="13127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72796</xdr:rowOff>
    </xdr:from>
    <xdr:to>
      <xdr:col>41</xdr:col>
      <xdr:colOff>50800</xdr:colOff>
      <xdr:row>72</xdr:row>
      <xdr:rowOff>22390</xdr:rowOff>
    </xdr:to>
    <xdr:cxnSp macro="">
      <xdr:nvCxnSpPr>
        <xdr:cNvPr id="411" name="直線コネクタ 410"/>
        <xdr:cNvCxnSpPr/>
      </xdr:nvCxnSpPr>
      <xdr:spPr>
        <a:xfrm flipV="1">
          <a:off x="6972300" y="12074296"/>
          <a:ext cx="889000" cy="29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163843</xdr:rowOff>
    </xdr:from>
    <xdr:to>
      <xdr:col>41</xdr:col>
      <xdr:colOff>101600</xdr:colOff>
      <xdr:row>77</xdr:row>
      <xdr:rowOff>93993</xdr:rowOff>
    </xdr:to>
    <xdr:sp macro="" textlink="">
      <xdr:nvSpPr>
        <xdr:cNvPr id="412" name="フローチャート: 判断 411"/>
        <xdr:cNvSpPr/>
      </xdr:nvSpPr>
      <xdr:spPr>
        <a:xfrm>
          <a:off x="7810500" y="1319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85120</xdr:rowOff>
    </xdr:from>
    <xdr:ext cx="469744" cy="259045"/>
    <xdr:sp macro="" textlink="">
      <xdr:nvSpPr>
        <xdr:cNvPr id="413" name="テキスト ボックス 412"/>
        <xdr:cNvSpPr txBox="1"/>
      </xdr:nvSpPr>
      <xdr:spPr>
        <a:xfrm>
          <a:off x="7626428" y="13286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8013</xdr:rowOff>
    </xdr:from>
    <xdr:to>
      <xdr:col>36</xdr:col>
      <xdr:colOff>165100</xdr:colOff>
      <xdr:row>77</xdr:row>
      <xdr:rowOff>109613</xdr:rowOff>
    </xdr:to>
    <xdr:sp macro="" textlink="">
      <xdr:nvSpPr>
        <xdr:cNvPr id="414" name="フローチャート: 判断 413"/>
        <xdr:cNvSpPr/>
      </xdr:nvSpPr>
      <xdr:spPr>
        <a:xfrm>
          <a:off x="6921500" y="1320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100740</xdr:rowOff>
    </xdr:from>
    <xdr:ext cx="469744" cy="259045"/>
    <xdr:sp macro="" textlink="">
      <xdr:nvSpPr>
        <xdr:cNvPr id="415" name="テキスト ボックス 414"/>
        <xdr:cNvSpPr txBox="1"/>
      </xdr:nvSpPr>
      <xdr:spPr>
        <a:xfrm>
          <a:off x="6737428" y="1330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69</xdr:row>
      <xdr:rowOff>152565</xdr:rowOff>
    </xdr:from>
    <xdr:to>
      <xdr:col>55</xdr:col>
      <xdr:colOff>50800</xdr:colOff>
      <xdr:row>70</xdr:row>
      <xdr:rowOff>82715</xdr:rowOff>
    </xdr:to>
    <xdr:sp macro="" textlink="">
      <xdr:nvSpPr>
        <xdr:cNvPr id="421" name="楕円 420"/>
        <xdr:cNvSpPr/>
      </xdr:nvSpPr>
      <xdr:spPr>
        <a:xfrm>
          <a:off x="10426700" y="1198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69</xdr:row>
      <xdr:rowOff>105592</xdr:rowOff>
    </xdr:from>
    <xdr:ext cx="534377" cy="259045"/>
    <xdr:sp macro="" textlink="">
      <xdr:nvSpPr>
        <xdr:cNvPr id="422" name="商工費該当値テキスト"/>
        <xdr:cNvSpPr txBox="1"/>
      </xdr:nvSpPr>
      <xdr:spPr>
        <a:xfrm>
          <a:off x="10528300" y="1193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3022</xdr:rowOff>
    </xdr:from>
    <xdr:to>
      <xdr:col>50</xdr:col>
      <xdr:colOff>165100</xdr:colOff>
      <xdr:row>71</xdr:row>
      <xdr:rowOff>104622</xdr:rowOff>
    </xdr:to>
    <xdr:sp macro="" textlink="">
      <xdr:nvSpPr>
        <xdr:cNvPr id="423" name="楕円 422"/>
        <xdr:cNvSpPr/>
      </xdr:nvSpPr>
      <xdr:spPr>
        <a:xfrm>
          <a:off x="9588500" y="1217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121149</xdr:rowOff>
    </xdr:from>
    <xdr:ext cx="534377" cy="259045"/>
    <xdr:sp macro="" textlink="">
      <xdr:nvSpPr>
        <xdr:cNvPr id="424" name="テキスト ボックス 423"/>
        <xdr:cNvSpPr txBox="1"/>
      </xdr:nvSpPr>
      <xdr:spPr>
        <a:xfrm>
          <a:off x="9372111" y="11951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52819</xdr:rowOff>
    </xdr:from>
    <xdr:to>
      <xdr:col>46</xdr:col>
      <xdr:colOff>38100</xdr:colOff>
      <xdr:row>71</xdr:row>
      <xdr:rowOff>154419</xdr:rowOff>
    </xdr:to>
    <xdr:sp macro="" textlink="">
      <xdr:nvSpPr>
        <xdr:cNvPr id="425" name="楕円 424"/>
        <xdr:cNvSpPr/>
      </xdr:nvSpPr>
      <xdr:spPr>
        <a:xfrm>
          <a:off x="8699500" y="1222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69</xdr:row>
      <xdr:rowOff>170946</xdr:rowOff>
    </xdr:from>
    <xdr:ext cx="534377" cy="259045"/>
    <xdr:sp macro="" textlink="">
      <xdr:nvSpPr>
        <xdr:cNvPr id="426" name="テキスト ボックス 425"/>
        <xdr:cNvSpPr txBox="1"/>
      </xdr:nvSpPr>
      <xdr:spPr>
        <a:xfrm>
          <a:off x="8483111" y="1200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21996</xdr:rowOff>
    </xdr:from>
    <xdr:to>
      <xdr:col>41</xdr:col>
      <xdr:colOff>101600</xdr:colOff>
      <xdr:row>70</xdr:row>
      <xdr:rowOff>123596</xdr:rowOff>
    </xdr:to>
    <xdr:sp macro="" textlink="">
      <xdr:nvSpPr>
        <xdr:cNvPr id="427" name="楕円 426"/>
        <xdr:cNvSpPr/>
      </xdr:nvSpPr>
      <xdr:spPr>
        <a:xfrm>
          <a:off x="7810500" y="1202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140123</xdr:rowOff>
    </xdr:from>
    <xdr:ext cx="534377" cy="259045"/>
    <xdr:sp macro="" textlink="">
      <xdr:nvSpPr>
        <xdr:cNvPr id="428" name="テキスト ボックス 427"/>
        <xdr:cNvSpPr txBox="1"/>
      </xdr:nvSpPr>
      <xdr:spPr>
        <a:xfrm>
          <a:off x="7594111" y="11798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143040</xdr:rowOff>
    </xdr:from>
    <xdr:to>
      <xdr:col>36</xdr:col>
      <xdr:colOff>165100</xdr:colOff>
      <xdr:row>72</xdr:row>
      <xdr:rowOff>73190</xdr:rowOff>
    </xdr:to>
    <xdr:sp macro="" textlink="">
      <xdr:nvSpPr>
        <xdr:cNvPr id="429" name="楕円 428"/>
        <xdr:cNvSpPr/>
      </xdr:nvSpPr>
      <xdr:spPr>
        <a:xfrm>
          <a:off x="6921500" y="1231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89717</xdr:rowOff>
    </xdr:from>
    <xdr:ext cx="534377" cy="259045"/>
    <xdr:sp macro="" textlink="">
      <xdr:nvSpPr>
        <xdr:cNvPr id="430" name="テキスト ボックス 429"/>
        <xdr:cNvSpPr txBox="1"/>
      </xdr:nvSpPr>
      <xdr:spPr>
        <a:xfrm>
          <a:off x="6705111" y="1209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4" name="テキスト ボックス 443"/>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12292</xdr:rowOff>
    </xdr:from>
    <xdr:to>
      <xdr:col>54</xdr:col>
      <xdr:colOff>189865</xdr:colOff>
      <xdr:row>98</xdr:row>
      <xdr:rowOff>74512</xdr:rowOff>
    </xdr:to>
    <xdr:cxnSp macro="">
      <xdr:nvCxnSpPr>
        <xdr:cNvPr id="452" name="直線コネクタ 451"/>
        <xdr:cNvCxnSpPr/>
      </xdr:nvCxnSpPr>
      <xdr:spPr>
        <a:xfrm flipV="1">
          <a:off x="10475595" y="15442792"/>
          <a:ext cx="1270" cy="143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78339</xdr:rowOff>
    </xdr:from>
    <xdr:ext cx="534377" cy="259045"/>
    <xdr:sp macro="" textlink="">
      <xdr:nvSpPr>
        <xdr:cNvPr id="453" name="土木費最小値テキスト"/>
        <xdr:cNvSpPr txBox="1"/>
      </xdr:nvSpPr>
      <xdr:spPr>
        <a:xfrm>
          <a:off x="10528300" y="1688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74512</xdr:rowOff>
    </xdr:from>
    <xdr:to>
      <xdr:col>55</xdr:col>
      <xdr:colOff>88900</xdr:colOff>
      <xdr:row>98</xdr:row>
      <xdr:rowOff>74512</xdr:rowOff>
    </xdr:to>
    <xdr:cxnSp macro="">
      <xdr:nvCxnSpPr>
        <xdr:cNvPr id="454" name="直線コネクタ 453"/>
        <xdr:cNvCxnSpPr/>
      </xdr:nvCxnSpPr>
      <xdr:spPr>
        <a:xfrm>
          <a:off x="10388600" y="16876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130419</xdr:rowOff>
    </xdr:from>
    <xdr:ext cx="599010" cy="259045"/>
    <xdr:sp macro="" textlink="">
      <xdr:nvSpPr>
        <xdr:cNvPr id="455" name="土木費最大値テキスト"/>
        <xdr:cNvSpPr txBox="1"/>
      </xdr:nvSpPr>
      <xdr:spPr>
        <a:xfrm>
          <a:off x="10528300" y="15218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327,867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12292</xdr:rowOff>
    </xdr:from>
    <xdr:to>
      <xdr:col>55</xdr:col>
      <xdr:colOff>88900</xdr:colOff>
      <xdr:row>90</xdr:row>
      <xdr:rowOff>12292</xdr:rowOff>
    </xdr:to>
    <xdr:cxnSp macro="">
      <xdr:nvCxnSpPr>
        <xdr:cNvPr id="456" name="直線コネクタ 455"/>
        <xdr:cNvCxnSpPr/>
      </xdr:nvCxnSpPr>
      <xdr:spPr>
        <a:xfrm>
          <a:off x="10388600" y="15442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86939</xdr:rowOff>
    </xdr:from>
    <xdr:to>
      <xdr:col>55</xdr:col>
      <xdr:colOff>0</xdr:colOff>
      <xdr:row>97</xdr:row>
      <xdr:rowOff>115889</xdr:rowOff>
    </xdr:to>
    <xdr:cxnSp macro="">
      <xdr:nvCxnSpPr>
        <xdr:cNvPr id="457" name="直線コネクタ 456"/>
        <xdr:cNvCxnSpPr/>
      </xdr:nvCxnSpPr>
      <xdr:spPr>
        <a:xfrm flipV="1">
          <a:off x="9639300" y="16717589"/>
          <a:ext cx="838200" cy="2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58376</xdr:rowOff>
    </xdr:from>
    <xdr:ext cx="534377" cy="259045"/>
    <xdr:sp macro="" textlink="">
      <xdr:nvSpPr>
        <xdr:cNvPr id="458" name="土木費平均値テキスト"/>
        <xdr:cNvSpPr txBox="1"/>
      </xdr:nvSpPr>
      <xdr:spPr>
        <a:xfrm>
          <a:off x="10528300" y="16689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79949</xdr:rowOff>
    </xdr:from>
    <xdr:to>
      <xdr:col>55</xdr:col>
      <xdr:colOff>50800</xdr:colOff>
      <xdr:row>98</xdr:row>
      <xdr:rowOff>10099</xdr:rowOff>
    </xdr:to>
    <xdr:sp macro="" textlink="">
      <xdr:nvSpPr>
        <xdr:cNvPr id="459" name="フローチャート: 判断 458"/>
        <xdr:cNvSpPr/>
      </xdr:nvSpPr>
      <xdr:spPr>
        <a:xfrm>
          <a:off x="104267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90734</xdr:rowOff>
    </xdr:from>
    <xdr:to>
      <xdr:col>50</xdr:col>
      <xdr:colOff>114300</xdr:colOff>
      <xdr:row>97</xdr:row>
      <xdr:rowOff>115889</xdr:rowOff>
    </xdr:to>
    <xdr:cxnSp macro="">
      <xdr:nvCxnSpPr>
        <xdr:cNvPr id="460" name="直線コネクタ 459"/>
        <xdr:cNvCxnSpPr/>
      </xdr:nvCxnSpPr>
      <xdr:spPr>
        <a:xfrm>
          <a:off x="8750300" y="16721384"/>
          <a:ext cx="889000" cy="2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85375</xdr:rowOff>
    </xdr:from>
    <xdr:to>
      <xdr:col>50</xdr:col>
      <xdr:colOff>165100</xdr:colOff>
      <xdr:row>98</xdr:row>
      <xdr:rowOff>15525</xdr:rowOff>
    </xdr:to>
    <xdr:sp macro="" textlink="">
      <xdr:nvSpPr>
        <xdr:cNvPr id="461" name="フローチャート: 判断 460"/>
        <xdr:cNvSpPr/>
      </xdr:nvSpPr>
      <xdr:spPr>
        <a:xfrm>
          <a:off x="9588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6652</xdr:rowOff>
    </xdr:from>
    <xdr:ext cx="534377" cy="259045"/>
    <xdr:sp macro="" textlink="">
      <xdr:nvSpPr>
        <xdr:cNvPr id="462" name="テキスト ボックス 461"/>
        <xdr:cNvSpPr txBox="1"/>
      </xdr:nvSpPr>
      <xdr:spPr>
        <a:xfrm>
          <a:off x="9372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146155</xdr:rowOff>
    </xdr:from>
    <xdr:to>
      <xdr:col>45</xdr:col>
      <xdr:colOff>177800</xdr:colOff>
      <xdr:row>97</xdr:row>
      <xdr:rowOff>90734</xdr:rowOff>
    </xdr:to>
    <xdr:cxnSp macro="">
      <xdr:nvCxnSpPr>
        <xdr:cNvPr id="463" name="直線コネクタ 462"/>
        <xdr:cNvCxnSpPr/>
      </xdr:nvCxnSpPr>
      <xdr:spPr>
        <a:xfrm>
          <a:off x="7861300" y="16605355"/>
          <a:ext cx="889000" cy="11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63644</xdr:rowOff>
    </xdr:from>
    <xdr:to>
      <xdr:col>46</xdr:col>
      <xdr:colOff>38100</xdr:colOff>
      <xdr:row>97</xdr:row>
      <xdr:rowOff>165244</xdr:rowOff>
    </xdr:to>
    <xdr:sp macro="" textlink="">
      <xdr:nvSpPr>
        <xdr:cNvPr id="464" name="フローチャート: 判断 463"/>
        <xdr:cNvSpPr/>
      </xdr:nvSpPr>
      <xdr:spPr>
        <a:xfrm>
          <a:off x="8699500" y="1669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156371</xdr:rowOff>
    </xdr:from>
    <xdr:ext cx="534377" cy="259045"/>
    <xdr:sp macro="" textlink="">
      <xdr:nvSpPr>
        <xdr:cNvPr id="465" name="テキスト ボックス 464"/>
        <xdr:cNvSpPr txBox="1"/>
      </xdr:nvSpPr>
      <xdr:spPr>
        <a:xfrm>
          <a:off x="8483111" y="1678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146155</xdr:rowOff>
    </xdr:from>
    <xdr:to>
      <xdr:col>41</xdr:col>
      <xdr:colOff>50800</xdr:colOff>
      <xdr:row>97</xdr:row>
      <xdr:rowOff>23470</xdr:rowOff>
    </xdr:to>
    <xdr:cxnSp macro="">
      <xdr:nvCxnSpPr>
        <xdr:cNvPr id="466" name="直線コネクタ 465"/>
        <xdr:cNvCxnSpPr/>
      </xdr:nvCxnSpPr>
      <xdr:spPr>
        <a:xfrm flipV="1">
          <a:off x="6972300" y="16605355"/>
          <a:ext cx="889000" cy="48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45540</xdr:rowOff>
    </xdr:from>
    <xdr:to>
      <xdr:col>41</xdr:col>
      <xdr:colOff>101600</xdr:colOff>
      <xdr:row>97</xdr:row>
      <xdr:rowOff>147140</xdr:rowOff>
    </xdr:to>
    <xdr:sp macro="" textlink="">
      <xdr:nvSpPr>
        <xdr:cNvPr id="467" name="フローチャート: 判断 466"/>
        <xdr:cNvSpPr/>
      </xdr:nvSpPr>
      <xdr:spPr>
        <a:xfrm>
          <a:off x="7810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138267</xdr:rowOff>
    </xdr:from>
    <xdr:ext cx="534377" cy="259045"/>
    <xdr:sp macro="" textlink="">
      <xdr:nvSpPr>
        <xdr:cNvPr id="468" name="テキスト ボックス 467"/>
        <xdr:cNvSpPr txBox="1"/>
      </xdr:nvSpPr>
      <xdr:spPr>
        <a:xfrm>
          <a:off x="7594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38457</xdr:rowOff>
    </xdr:from>
    <xdr:to>
      <xdr:col>36</xdr:col>
      <xdr:colOff>165100</xdr:colOff>
      <xdr:row>97</xdr:row>
      <xdr:rowOff>140057</xdr:rowOff>
    </xdr:to>
    <xdr:sp macro="" textlink="">
      <xdr:nvSpPr>
        <xdr:cNvPr id="469" name="フローチャート: 判断 468"/>
        <xdr:cNvSpPr/>
      </xdr:nvSpPr>
      <xdr:spPr>
        <a:xfrm>
          <a:off x="6921500" y="16669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131184</xdr:rowOff>
    </xdr:from>
    <xdr:ext cx="534377" cy="259045"/>
    <xdr:sp macro="" textlink="">
      <xdr:nvSpPr>
        <xdr:cNvPr id="470" name="テキスト ボックス 469"/>
        <xdr:cNvSpPr txBox="1"/>
      </xdr:nvSpPr>
      <xdr:spPr>
        <a:xfrm>
          <a:off x="6705111" y="16761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36139</xdr:rowOff>
    </xdr:from>
    <xdr:to>
      <xdr:col>55</xdr:col>
      <xdr:colOff>50800</xdr:colOff>
      <xdr:row>97</xdr:row>
      <xdr:rowOff>137739</xdr:rowOff>
    </xdr:to>
    <xdr:sp macro="" textlink="">
      <xdr:nvSpPr>
        <xdr:cNvPr id="476" name="楕円 475"/>
        <xdr:cNvSpPr/>
      </xdr:nvSpPr>
      <xdr:spPr>
        <a:xfrm>
          <a:off x="10426700" y="1666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59016</xdr:rowOff>
    </xdr:from>
    <xdr:ext cx="534377" cy="259045"/>
    <xdr:sp macro="" textlink="">
      <xdr:nvSpPr>
        <xdr:cNvPr id="477" name="土木費該当値テキスト"/>
        <xdr:cNvSpPr txBox="1"/>
      </xdr:nvSpPr>
      <xdr:spPr>
        <a:xfrm>
          <a:off x="10528300" y="1651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65089</xdr:rowOff>
    </xdr:from>
    <xdr:to>
      <xdr:col>50</xdr:col>
      <xdr:colOff>165100</xdr:colOff>
      <xdr:row>97</xdr:row>
      <xdr:rowOff>166689</xdr:rowOff>
    </xdr:to>
    <xdr:sp macro="" textlink="">
      <xdr:nvSpPr>
        <xdr:cNvPr id="478" name="楕円 477"/>
        <xdr:cNvSpPr/>
      </xdr:nvSpPr>
      <xdr:spPr>
        <a:xfrm>
          <a:off x="9588500" y="16695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11766</xdr:rowOff>
    </xdr:from>
    <xdr:ext cx="534377" cy="259045"/>
    <xdr:sp macro="" textlink="">
      <xdr:nvSpPr>
        <xdr:cNvPr id="479" name="テキスト ボックス 478"/>
        <xdr:cNvSpPr txBox="1"/>
      </xdr:nvSpPr>
      <xdr:spPr>
        <a:xfrm>
          <a:off x="9372111" y="16470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39934</xdr:rowOff>
    </xdr:from>
    <xdr:to>
      <xdr:col>46</xdr:col>
      <xdr:colOff>38100</xdr:colOff>
      <xdr:row>97</xdr:row>
      <xdr:rowOff>141534</xdr:rowOff>
    </xdr:to>
    <xdr:sp macro="" textlink="">
      <xdr:nvSpPr>
        <xdr:cNvPr id="480" name="楕円 479"/>
        <xdr:cNvSpPr/>
      </xdr:nvSpPr>
      <xdr:spPr>
        <a:xfrm>
          <a:off x="8699500" y="1667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158061</xdr:rowOff>
    </xdr:from>
    <xdr:ext cx="534377" cy="259045"/>
    <xdr:sp macro="" textlink="">
      <xdr:nvSpPr>
        <xdr:cNvPr id="481" name="テキスト ボックス 480"/>
        <xdr:cNvSpPr txBox="1"/>
      </xdr:nvSpPr>
      <xdr:spPr>
        <a:xfrm>
          <a:off x="8483111" y="1644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95355</xdr:rowOff>
    </xdr:from>
    <xdr:to>
      <xdr:col>41</xdr:col>
      <xdr:colOff>101600</xdr:colOff>
      <xdr:row>97</xdr:row>
      <xdr:rowOff>25505</xdr:rowOff>
    </xdr:to>
    <xdr:sp macro="" textlink="">
      <xdr:nvSpPr>
        <xdr:cNvPr id="482" name="楕円 481"/>
        <xdr:cNvSpPr/>
      </xdr:nvSpPr>
      <xdr:spPr>
        <a:xfrm>
          <a:off x="7810500" y="16554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42032</xdr:rowOff>
    </xdr:from>
    <xdr:ext cx="534377" cy="259045"/>
    <xdr:sp macro="" textlink="">
      <xdr:nvSpPr>
        <xdr:cNvPr id="483" name="テキスト ボックス 482"/>
        <xdr:cNvSpPr txBox="1"/>
      </xdr:nvSpPr>
      <xdr:spPr>
        <a:xfrm>
          <a:off x="7594111" y="1632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144120</xdr:rowOff>
    </xdr:from>
    <xdr:to>
      <xdr:col>36</xdr:col>
      <xdr:colOff>165100</xdr:colOff>
      <xdr:row>97</xdr:row>
      <xdr:rowOff>74270</xdr:rowOff>
    </xdr:to>
    <xdr:sp macro="" textlink="">
      <xdr:nvSpPr>
        <xdr:cNvPr id="484" name="楕円 483"/>
        <xdr:cNvSpPr/>
      </xdr:nvSpPr>
      <xdr:spPr>
        <a:xfrm>
          <a:off x="6921500" y="166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90797</xdr:rowOff>
    </xdr:from>
    <xdr:ext cx="534377" cy="259045"/>
    <xdr:sp macro="" textlink="">
      <xdr:nvSpPr>
        <xdr:cNvPr id="485" name="テキスト ボックス 484"/>
        <xdr:cNvSpPr txBox="1"/>
      </xdr:nvSpPr>
      <xdr:spPr>
        <a:xfrm>
          <a:off x="6705111" y="16378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498" name="テキスト ボックス 497"/>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125641</xdr:rowOff>
    </xdr:from>
    <xdr:to>
      <xdr:col>85</xdr:col>
      <xdr:colOff>126364</xdr:colOff>
      <xdr:row>39</xdr:row>
      <xdr:rowOff>117259</xdr:rowOff>
    </xdr:to>
    <xdr:cxnSp macro="">
      <xdr:nvCxnSpPr>
        <xdr:cNvPr id="510" name="直線コネクタ 509"/>
        <xdr:cNvCxnSpPr/>
      </xdr:nvCxnSpPr>
      <xdr:spPr>
        <a:xfrm flipV="1">
          <a:off x="16317595" y="5783491"/>
          <a:ext cx="1269" cy="1020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121086</xdr:rowOff>
    </xdr:from>
    <xdr:ext cx="469744" cy="259045"/>
    <xdr:sp macro="" textlink="">
      <xdr:nvSpPr>
        <xdr:cNvPr id="511" name="消防費最小値テキスト"/>
        <xdr:cNvSpPr txBox="1"/>
      </xdr:nvSpPr>
      <xdr:spPr>
        <a:xfrm>
          <a:off x="16370300" y="6807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117259</xdr:rowOff>
    </xdr:from>
    <xdr:to>
      <xdr:col>86</xdr:col>
      <xdr:colOff>25400</xdr:colOff>
      <xdr:row>39</xdr:row>
      <xdr:rowOff>117259</xdr:rowOff>
    </xdr:to>
    <xdr:cxnSp macro="">
      <xdr:nvCxnSpPr>
        <xdr:cNvPr id="512" name="直線コネクタ 511"/>
        <xdr:cNvCxnSpPr/>
      </xdr:nvCxnSpPr>
      <xdr:spPr>
        <a:xfrm>
          <a:off x="16230600" y="6803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72318</xdr:rowOff>
    </xdr:from>
    <xdr:ext cx="534377" cy="259045"/>
    <xdr:sp macro="" textlink="">
      <xdr:nvSpPr>
        <xdr:cNvPr id="513" name="消防費最大値テキスト"/>
        <xdr:cNvSpPr txBox="1"/>
      </xdr:nvSpPr>
      <xdr:spPr>
        <a:xfrm>
          <a:off x="16370300" y="555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33</xdr:row>
      <xdr:rowOff>125641</xdr:rowOff>
    </xdr:from>
    <xdr:to>
      <xdr:col>86</xdr:col>
      <xdr:colOff>25400</xdr:colOff>
      <xdr:row>33</xdr:row>
      <xdr:rowOff>125641</xdr:rowOff>
    </xdr:to>
    <xdr:cxnSp macro="">
      <xdr:nvCxnSpPr>
        <xdr:cNvPr id="514" name="直線コネクタ 513"/>
        <xdr:cNvCxnSpPr/>
      </xdr:nvCxnSpPr>
      <xdr:spPr>
        <a:xfrm>
          <a:off x="16230600" y="578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119088</xdr:rowOff>
    </xdr:from>
    <xdr:to>
      <xdr:col>85</xdr:col>
      <xdr:colOff>127000</xdr:colOff>
      <xdr:row>35</xdr:row>
      <xdr:rowOff>6693</xdr:rowOff>
    </xdr:to>
    <xdr:cxnSp macro="">
      <xdr:nvCxnSpPr>
        <xdr:cNvPr id="515" name="直線コネクタ 514"/>
        <xdr:cNvCxnSpPr/>
      </xdr:nvCxnSpPr>
      <xdr:spPr>
        <a:xfrm flipV="1">
          <a:off x="15481300" y="5948388"/>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134307</xdr:rowOff>
    </xdr:from>
    <xdr:ext cx="534377" cy="259045"/>
    <xdr:sp macro="" textlink="">
      <xdr:nvSpPr>
        <xdr:cNvPr id="516" name="消防費平均値テキスト"/>
        <xdr:cNvSpPr txBox="1"/>
      </xdr:nvSpPr>
      <xdr:spPr>
        <a:xfrm>
          <a:off x="16370300" y="6477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155880</xdr:rowOff>
    </xdr:from>
    <xdr:to>
      <xdr:col>85</xdr:col>
      <xdr:colOff>177800</xdr:colOff>
      <xdr:row>38</xdr:row>
      <xdr:rowOff>86030</xdr:rowOff>
    </xdr:to>
    <xdr:sp macro="" textlink="">
      <xdr:nvSpPr>
        <xdr:cNvPr id="517" name="フローチャート: 判断 516"/>
        <xdr:cNvSpPr/>
      </xdr:nvSpPr>
      <xdr:spPr>
        <a:xfrm>
          <a:off x="16268700" y="64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31</xdr:row>
      <xdr:rowOff>158559</xdr:rowOff>
    </xdr:from>
    <xdr:to>
      <xdr:col>81</xdr:col>
      <xdr:colOff>50800</xdr:colOff>
      <xdr:row>35</xdr:row>
      <xdr:rowOff>6693</xdr:rowOff>
    </xdr:to>
    <xdr:cxnSp macro="">
      <xdr:nvCxnSpPr>
        <xdr:cNvPr id="518" name="直線コネクタ 517"/>
        <xdr:cNvCxnSpPr/>
      </xdr:nvCxnSpPr>
      <xdr:spPr>
        <a:xfrm>
          <a:off x="14592300" y="5473509"/>
          <a:ext cx="889000" cy="53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165862</xdr:rowOff>
    </xdr:from>
    <xdr:to>
      <xdr:col>81</xdr:col>
      <xdr:colOff>101600</xdr:colOff>
      <xdr:row>38</xdr:row>
      <xdr:rowOff>96012</xdr:rowOff>
    </xdr:to>
    <xdr:sp macro="" textlink="">
      <xdr:nvSpPr>
        <xdr:cNvPr id="519" name="フローチャート: 判断 518"/>
        <xdr:cNvSpPr/>
      </xdr:nvSpPr>
      <xdr:spPr>
        <a:xfrm>
          <a:off x="15430500" y="650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87139</xdr:rowOff>
    </xdr:from>
    <xdr:ext cx="534377" cy="259045"/>
    <xdr:sp macro="" textlink="">
      <xdr:nvSpPr>
        <xdr:cNvPr id="520" name="テキスト ボックス 519"/>
        <xdr:cNvSpPr txBox="1"/>
      </xdr:nvSpPr>
      <xdr:spPr>
        <a:xfrm>
          <a:off x="15214111" y="660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31</xdr:row>
      <xdr:rowOff>158559</xdr:rowOff>
    </xdr:from>
    <xdr:to>
      <xdr:col>76</xdr:col>
      <xdr:colOff>114300</xdr:colOff>
      <xdr:row>36</xdr:row>
      <xdr:rowOff>4178</xdr:rowOff>
    </xdr:to>
    <xdr:cxnSp macro="">
      <xdr:nvCxnSpPr>
        <xdr:cNvPr id="521" name="直線コネクタ 520"/>
        <xdr:cNvCxnSpPr/>
      </xdr:nvCxnSpPr>
      <xdr:spPr>
        <a:xfrm flipV="1">
          <a:off x="13703300" y="5473509"/>
          <a:ext cx="889000" cy="7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101321</xdr:rowOff>
    </xdr:from>
    <xdr:to>
      <xdr:col>76</xdr:col>
      <xdr:colOff>165100</xdr:colOff>
      <xdr:row>38</xdr:row>
      <xdr:rowOff>31471</xdr:rowOff>
    </xdr:to>
    <xdr:sp macro="" textlink="">
      <xdr:nvSpPr>
        <xdr:cNvPr id="522" name="フローチャート: 判断 521"/>
        <xdr:cNvSpPr/>
      </xdr:nvSpPr>
      <xdr:spPr>
        <a:xfrm>
          <a:off x="14541500" y="644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22598</xdr:rowOff>
    </xdr:from>
    <xdr:ext cx="534377" cy="259045"/>
    <xdr:sp macro="" textlink="">
      <xdr:nvSpPr>
        <xdr:cNvPr id="523" name="テキスト ボックス 522"/>
        <xdr:cNvSpPr txBox="1"/>
      </xdr:nvSpPr>
      <xdr:spPr>
        <a:xfrm>
          <a:off x="14325111" y="653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153454</xdr:rowOff>
    </xdr:from>
    <xdr:to>
      <xdr:col>71</xdr:col>
      <xdr:colOff>177800</xdr:colOff>
      <xdr:row>36</xdr:row>
      <xdr:rowOff>4178</xdr:rowOff>
    </xdr:to>
    <xdr:cxnSp macro="">
      <xdr:nvCxnSpPr>
        <xdr:cNvPr id="524" name="直線コネクタ 523"/>
        <xdr:cNvCxnSpPr/>
      </xdr:nvCxnSpPr>
      <xdr:spPr>
        <a:xfrm>
          <a:off x="12814300" y="5811304"/>
          <a:ext cx="889000" cy="36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60020</xdr:rowOff>
    </xdr:from>
    <xdr:to>
      <xdr:col>72</xdr:col>
      <xdr:colOff>38100</xdr:colOff>
      <xdr:row>37</xdr:row>
      <xdr:rowOff>161620</xdr:rowOff>
    </xdr:to>
    <xdr:sp macro="" textlink="">
      <xdr:nvSpPr>
        <xdr:cNvPr id="525" name="フローチャート: 判断 524"/>
        <xdr:cNvSpPr/>
      </xdr:nvSpPr>
      <xdr:spPr>
        <a:xfrm>
          <a:off x="13652500" y="6403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152747</xdr:rowOff>
    </xdr:from>
    <xdr:ext cx="534377" cy="259045"/>
    <xdr:sp macro="" textlink="">
      <xdr:nvSpPr>
        <xdr:cNvPr id="526" name="テキスト ボックス 525"/>
        <xdr:cNvSpPr txBox="1"/>
      </xdr:nvSpPr>
      <xdr:spPr>
        <a:xfrm>
          <a:off x="13436111" y="6496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83680</xdr:rowOff>
    </xdr:from>
    <xdr:to>
      <xdr:col>67</xdr:col>
      <xdr:colOff>101600</xdr:colOff>
      <xdr:row>38</xdr:row>
      <xdr:rowOff>13830</xdr:rowOff>
    </xdr:to>
    <xdr:sp macro="" textlink="">
      <xdr:nvSpPr>
        <xdr:cNvPr id="527" name="フローチャート: 判断 526"/>
        <xdr:cNvSpPr/>
      </xdr:nvSpPr>
      <xdr:spPr>
        <a:xfrm>
          <a:off x="12763500" y="64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4957</xdr:rowOff>
    </xdr:from>
    <xdr:ext cx="534377" cy="259045"/>
    <xdr:sp macro="" textlink="">
      <xdr:nvSpPr>
        <xdr:cNvPr id="528" name="テキスト ボックス 527"/>
        <xdr:cNvSpPr txBox="1"/>
      </xdr:nvSpPr>
      <xdr:spPr>
        <a:xfrm>
          <a:off x="12547111" y="65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68288</xdr:rowOff>
    </xdr:from>
    <xdr:to>
      <xdr:col>85</xdr:col>
      <xdr:colOff>177800</xdr:colOff>
      <xdr:row>34</xdr:row>
      <xdr:rowOff>169888</xdr:rowOff>
    </xdr:to>
    <xdr:sp macro="" textlink="">
      <xdr:nvSpPr>
        <xdr:cNvPr id="534" name="楕円 533"/>
        <xdr:cNvSpPr/>
      </xdr:nvSpPr>
      <xdr:spPr>
        <a:xfrm>
          <a:off x="16268700" y="589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91165</xdr:rowOff>
    </xdr:from>
    <xdr:ext cx="534377" cy="259045"/>
    <xdr:sp macro="" textlink="">
      <xdr:nvSpPr>
        <xdr:cNvPr id="535" name="消防費該当値テキスト"/>
        <xdr:cNvSpPr txBox="1"/>
      </xdr:nvSpPr>
      <xdr:spPr>
        <a:xfrm>
          <a:off x="16370300" y="5749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127343</xdr:rowOff>
    </xdr:from>
    <xdr:to>
      <xdr:col>81</xdr:col>
      <xdr:colOff>101600</xdr:colOff>
      <xdr:row>35</xdr:row>
      <xdr:rowOff>57493</xdr:rowOff>
    </xdr:to>
    <xdr:sp macro="" textlink="">
      <xdr:nvSpPr>
        <xdr:cNvPr id="536" name="楕円 535"/>
        <xdr:cNvSpPr/>
      </xdr:nvSpPr>
      <xdr:spPr>
        <a:xfrm>
          <a:off x="15430500" y="595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74020</xdr:rowOff>
    </xdr:from>
    <xdr:ext cx="534377" cy="259045"/>
    <xdr:sp macro="" textlink="">
      <xdr:nvSpPr>
        <xdr:cNvPr id="537" name="テキスト ボックス 536"/>
        <xdr:cNvSpPr txBox="1"/>
      </xdr:nvSpPr>
      <xdr:spPr>
        <a:xfrm>
          <a:off x="15214111" y="573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31</xdr:row>
      <xdr:rowOff>107759</xdr:rowOff>
    </xdr:from>
    <xdr:to>
      <xdr:col>76</xdr:col>
      <xdr:colOff>165100</xdr:colOff>
      <xdr:row>32</xdr:row>
      <xdr:rowOff>37909</xdr:rowOff>
    </xdr:to>
    <xdr:sp macro="" textlink="">
      <xdr:nvSpPr>
        <xdr:cNvPr id="538" name="楕円 537"/>
        <xdr:cNvSpPr/>
      </xdr:nvSpPr>
      <xdr:spPr>
        <a:xfrm>
          <a:off x="14541500" y="542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30</xdr:row>
      <xdr:rowOff>54436</xdr:rowOff>
    </xdr:from>
    <xdr:ext cx="534377" cy="259045"/>
    <xdr:sp macro="" textlink="">
      <xdr:nvSpPr>
        <xdr:cNvPr id="539" name="テキスト ボックス 538"/>
        <xdr:cNvSpPr txBox="1"/>
      </xdr:nvSpPr>
      <xdr:spPr>
        <a:xfrm>
          <a:off x="14325111" y="519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124828</xdr:rowOff>
    </xdr:from>
    <xdr:to>
      <xdr:col>72</xdr:col>
      <xdr:colOff>38100</xdr:colOff>
      <xdr:row>36</xdr:row>
      <xdr:rowOff>54978</xdr:rowOff>
    </xdr:to>
    <xdr:sp macro="" textlink="">
      <xdr:nvSpPr>
        <xdr:cNvPr id="540" name="楕円 539"/>
        <xdr:cNvSpPr/>
      </xdr:nvSpPr>
      <xdr:spPr>
        <a:xfrm>
          <a:off x="13652500" y="612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71505</xdr:rowOff>
    </xdr:from>
    <xdr:ext cx="534377" cy="259045"/>
    <xdr:sp macro="" textlink="">
      <xdr:nvSpPr>
        <xdr:cNvPr id="541" name="テキスト ボックス 540"/>
        <xdr:cNvSpPr txBox="1"/>
      </xdr:nvSpPr>
      <xdr:spPr>
        <a:xfrm>
          <a:off x="13436111" y="5900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102654</xdr:rowOff>
    </xdr:from>
    <xdr:to>
      <xdr:col>67</xdr:col>
      <xdr:colOff>101600</xdr:colOff>
      <xdr:row>34</xdr:row>
      <xdr:rowOff>32804</xdr:rowOff>
    </xdr:to>
    <xdr:sp macro="" textlink="">
      <xdr:nvSpPr>
        <xdr:cNvPr id="542" name="楕円 541"/>
        <xdr:cNvSpPr/>
      </xdr:nvSpPr>
      <xdr:spPr>
        <a:xfrm>
          <a:off x="12763500" y="576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49331</xdr:rowOff>
    </xdr:from>
    <xdr:ext cx="534377" cy="259045"/>
    <xdr:sp macro="" textlink="">
      <xdr:nvSpPr>
        <xdr:cNvPr id="543" name="テキスト ボックス 542"/>
        <xdr:cNvSpPr txBox="1"/>
      </xdr:nvSpPr>
      <xdr:spPr>
        <a:xfrm>
          <a:off x="12547111" y="553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4" name="テキスト ボックス 55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5" name="直線コネクタ 55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6" name="テキスト ボックス 555"/>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7" name="直線コネクタ 55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58" name="テキスト ボックス 557"/>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9" name="直線コネクタ 55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0" name="テキスト ボックス 559"/>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1" name="直線コネクタ 56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2" name="テキスト ボックス 561"/>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104632</xdr:rowOff>
    </xdr:from>
    <xdr:to>
      <xdr:col>85</xdr:col>
      <xdr:colOff>126364</xdr:colOff>
      <xdr:row>58</xdr:row>
      <xdr:rowOff>127722</xdr:rowOff>
    </xdr:to>
    <xdr:cxnSp macro="">
      <xdr:nvCxnSpPr>
        <xdr:cNvPr id="566" name="直線コネクタ 565"/>
        <xdr:cNvCxnSpPr/>
      </xdr:nvCxnSpPr>
      <xdr:spPr>
        <a:xfrm flipV="1">
          <a:off x="16317595" y="8848582"/>
          <a:ext cx="1269" cy="122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131549</xdr:rowOff>
    </xdr:from>
    <xdr:ext cx="534377" cy="259045"/>
    <xdr:sp macro="" textlink="">
      <xdr:nvSpPr>
        <xdr:cNvPr id="567" name="教育費最小値テキスト"/>
        <xdr:cNvSpPr txBox="1"/>
      </xdr:nvSpPr>
      <xdr:spPr>
        <a:xfrm>
          <a:off x="16370300" y="10075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127722</xdr:rowOff>
    </xdr:from>
    <xdr:to>
      <xdr:col>86</xdr:col>
      <xdr:colOff>25400</xdr:colOff>
      <xdr:row>58</xdr:row>
      <xdr:rowOff>127722</xdr:rowOff>
    </xdr:to>
    <xdr:cxnSp macro="">
      <xdr:nvCxnSpPr>
        <xdr:cNvPr id="568" name="直線コネクタ 567"/>
        <xdr:cNvCxnSpPr/>
      </xdr:nvCxnSpPr>
      <xdr:spPr>
        <a:xfrm>
          <a:off x="16230600" y="10071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51309</xdr:rowOff>
    </xdr:from>
    <xdr:ext cx="534377" cy="259045"/>
    <xdr:sp macro="" textlink="">
      <xdr:nvSpPr>
        <xdr:cNvPr id="569" name="教育費最大値テキスト"/>
        <xdr:cNvSpPr txBox="1"/>
      </xdr:nvSpPr>
      <xdr:spPr>
        <a:xfrm>
          <a:off x="16370300" y="8623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74,034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104632</xdr:rowOff>
    </xdr:from>
    <xdr:to>
      <xdr:col>86</xdr:col>
      <xdr:colOff>25400</xdr:colOff>
      <xdr:row>51</xdr:row>
      <xdr:rowOff>104632</xdr:rowOff>
    </xdr:to>
    <xdr:cxnSp macro="">
      <xdr:nvCxnSpPr>
        <xdr:cNvPr id="570" name="直線コネクタ 569"/>
        <xdr:cNvCxnSpPr/>
      </xdr:nvCxnSpPr>
      <xdr:spPr>
        <a:xfrm>
          <a:off x="16230600" y="8848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166103</xdr:rowOff>
    </xdr:from>
    <xdr:to>
      <xdr:col>85</xdr:col>
      <xdr:colOff>127000</xdr:colOff>
      <xdr:row>54</xdr:row>
      <xdr:rowOff>162606</xdr:rowOff>
    </xdr:to>
    <xdr:cxnSp macro="">
      <xdr:nvCxnSpPr>
        <xdr:cNvPr id="571" name="直線コネクタ 570"/>
        <xdr:cNvCxnSpPr/>
      </xdr:nvCxnSpPr>
      <xdr:spPr>
        <a:xfrm>
          <a:off x="15481300" y="9081503"/>
          <a:ext cx="838200" cy="339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67944</xdr:rowOff>
    </xdr:from>
    <xdr:ext cx="534377" cy="259045"/>
    <xdr:sp macro="" textlink="">
      <xdr:nvSpPr>
        <xdr:cNvPr id="572" name="教育費平均値テキスト"/>
        <xdr:cNvSpPr txBox="1"/>
      </xdr:nvSpPr>
      <xdr:spPr>
        <a:xfrm>
          <a:off x="16370300" y="94976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89517</xdr:rowOff>
    </xdr:from>
    <xdr:to>
      <xdr:col>85</xdr:col>
      <xdr:colOff>177800</xdr:colOff>
      <xdr:row>56</xdr:row>
      <xdr:rowOff>19667</xdr:rowOff>
    </xdr:to>
    <xdr:sp macro="" textlink="">
      <xdr:nvSpPr>
        <xdr:cNvPr id="573" name="フローチャート: 判断 572"/>
        <xdr:cNvSpPr/>
      </xdr:nvSpPr>
      <xdr:spPr>
        <a:xfrm>
          <a:off x="16268700" y="9519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166103</xdr:rowOff>
    </xdr:from>
    <xdr:to>
      <xdr:col>81</xdr:col>
      <xdr:colOff>50800</xdr:colOff>
      <xdr:row>54</xdr:row>
      <xdr:rowOff>153691</xdr:rowOff>
    </xdr:to>
    <xdr:cxnSp macro="">
      <xdr:nvCxnSpPr>
        <xdr:cNvPr id="574" name="直線コネクタ 573"/>
        <xdr:cNvCxnSpPr/>
      </xdr:nvCxnSpPr>
      <xdr:spPr>
        <a:xfrm flipV="1">
          <a:off x="14592300" y="9081503"/>
          <a:ext cx="889000" cy="33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125293</xdr:rowOff>
    </xdr:from>
    <xdr:to>
      <xdr:col>81</xdr:col>
      <xdr:colOff>101600</xdr:colOff>
      <xdr:row>56</xdr:row>
      <xdr:rowOff>55443</xdr:rowOff>
    </xdr:to>
    <xdr:sp macro="" textlink="">
      <xdr:nvSpPr>
        <xdr:cNvPr id="575" name="フローチャート: 判断 574"/>
        <xdr:cNvSpPr/>
      </xdr:nvSpPr>
      <xdr:spPr>
        <a:xfrm>
          <a:off x="15430500" y="95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46570</xdr:rowOff>
    </xdr:from>
    <xdr:ext cx="534377" cy="259045"/>
    <xdr:sp macro="" textlink="">
      <xdr:nvSpPr>
        <xdr:cNvPr id="576" name="テキスト ボックス 575"/>
        <xdr:cNvSpPr txBox="1"/>
      </xdr:nvSpPr>
      <xdr:spPr>
        <a:xfrm>
          <a:off x="15214111" y="964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153691</xdr:rowOff>
    </xdr:from>
    <xdr:to>
      <xdr:col>76</xdr:col>
      <xdr:colOff>114300</xdr:colOff>
      <xdr:row>55</xdr:row>
      <xdr:rowOff>100998</xdr:rowOff>
    </xdr:to>
    <xdr:cxnSp macro="">
      <xdr:nvCxnSpPr>
        <xdr:cNvPr id="577" name="直線コネクタ 576"/>
        <xdr:cNvCxnSpPr/>
      </xdr:nvCxnSpPr>
      <xdr:spPr>
        <a:xfrm flipV="1">
          <a:off x="13703300" y="9411991"/>
          <a:ext cx="889000" cy="118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156360</xdr:rowOff>
    </xdr:from>
    <xdr:to>
      <xdr:col>76</xdr:col>
      <xdr:colOff>165100</xdr:colOff>
      <xdr:row>55</xdr:row>
      <xdr:rowOff>86510</xdr:rowOff>
    </xdr:to>
    <xdr:sp macro="" textlink="">
      <xdr:nvSpPr>
        <xdr:cNvPr id="578" name="フローチャート: 判断 577"/>
        <xdr:cNvSpPr/>
      </xdr:nvSpPr>
      <xdr:spPr>
        <a:xfrm>
          <a:off x="14541500" y="9414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77637</xdr:rowOff>
    </xdr:from>
    <xdr:ext cx="534377" cy="259045"/>
    <xdr:sp macro="" textlink="">
      <xdr:nvSpPr>
        <xdr:cNvPr id="579" name="テキスト ボックス 578"/>
        <xdr:cNvSpPr txBox="1"/>
      </xdr:nvSpPr>
      <xdr:spPr>
        <a:xfrm>
          <a:off x="14325111" y="950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85019</xdr:rowOff>
    </xdr:from>
    <xdr:to>
      <xdr:col>71</xdr:col>
      <xdr:colOff>177800</xdr:colOff>
      <xdr:row>55</xdr:row>
      <xdr:rowOff>100998</xdr:rowOff>
    </xdr:to>
    <xdr:cxnSp macro="">
      <xdr:nvCxnSpPr>
        <xdr:cNvPr id="580" name="直線コネクタ 579"/>
        <xdr:cNvCxnSpPr/>
      </xdr:nvCxnSpPr>
      <xdr:spPr>
        <a:xfrm>
          <a:off x="12814300" y="9343319"/>
          <a:ext cx="889000" cy="18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169527</xdr:rowOff>
    </xdr:from>
    <xdr:to>
      <xdr:col>72</xdr:col>
      <xdr:colOff>38100</xdr:colOff>
      <xdr:row>55</xdr:row>
      <xdr:rowOff>99677</xdr:rowOff>
    </xdr:to>
    <xdr:sp macro="" textlink="">
      <xdr:nvSpPr>
        <xdr:cNvPr id="581" name="フローチャート: 判断 580"/>
        <xdr:cNvSpPr/>
      </xdr:nvSpPr>
      <xdr:spPr>
        <a:xfrm>
          <a:off x="13652500" y="9427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116204</xdr:rowOff>
    </xdr:from>
    <xdr:ext cx="534377" cy="259045"/>
    <xdr:sp macro="" textlink="">
      <xdr:nvSpPr>
        <xdr:cNvPr id="582" name="テキスト ボックス 581"/>
        <xdr:cNvSpPr txBox="1"/>
      </xdr:nvSpPr>
      <xdr:spPr>
        <a:xfrm>
          <a:off x="13436111" y="9203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8067</xdr:rowOff>
    </xdr:from>
    <xdr:to>
      <xdr:col>67</xdr:col>
      <xdr:colOff>101600</xdr:colOff>
      <xdr:row>55</xdr:row>
      <xdr:rowOff>109667</xdr:rowOff>
    </xdr:to>
    <xdr:sp macro="" textlink="">
      <xdr:nvSpPr>
        <xdr:cNvPr id="583" name="フローチャート: 判断 582"/>
        <xdr:cNvSpPr/>
      </xdr:nvSpPr>
      <xdr:spPr>
        <a:xfrm>
          <a:off x="12763500" y="943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100794</xdr:rowOff>
    </xdr:from>
    <xdr:ext cx="534377" cy="259045"/>
    <xdr:sp macro="" textlink="">
      <xdr:nvSpPr>
        <xdr:cNvPr id="584" name="テキスト ボックス 583"/>
        <xdr:cNvSpPr txBox="1"/>
      </xdr:nvSpPr>
      <xdr:spPr>
        <a:xfrm>
          <a:off x="12547111" y="9530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111806</xdr:rowOff>
    </xdr:from>
    <xdr:to>
      <xdr:col>85</xdr:col>
      <xdr:colOff>177800</xdr:colOff>
      <xdr:row>55</xdr:row>
      <xdr:rowOff>41956</xdr:rowOff>
    </xdr:to>
    <xdr:sp macro="" textlink="">
      <xdr:nvSpPr>
        <xdr:cNvPr id="590" name="楕円 589"/>
        <xdr:cNvSpPr/>
      </xdr:nvSpPr>
      <xdr:spPr>
        <a:xfrm>
          <a:off x="16268700" y="937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134683</xdr:rowOff>
    </xdr:from>
    <xdr:ext cx="534377" cy="259045"/>
    <xdr:sp macro="" textlink="">
      <xdr:nvSpPr>
        <xdr:cNvPr id="591" name="教育費該当値テキスト"/>
        <xdr:cNvSpPr txBox="1"/>
      </xdr:nvSpPr>
      <xdr:spPr>
        <a:xfrm>
          <a:off x="16370300" y="922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115303</xdr:rowOff>
    </xdr:from>
    <xdr:to>
      <xdr:col>81</xdr:col>
      <xdr:colOff>101600</xdr:colOff>
      <xdr:row>53</xdr:row>
      <xdr:rowOff>45453</xdr:rowOff>
    </xdr:to>
    <xdr:sp macro="" textlink="">
      <xdr:nvSpPr>
        <xdr:cNvPr id="592" name="楕円 591"/>
        <xdr:cNvSpPr/>
      </xdr:nvSpPr>
      <xdr:spPr>
        <a:xfrm>
          <a:off x="15430500" y="903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61980</xdr:rowOff>
    </xdr:from>
    <xdr:ext cx="534377" cy="259045"/>
    <xdr:sp macro="" textlink="">
      <xdr:nvSpPr>
        <xdr:cNvPr id="593" name="テキスト ボックス 592"/>
        <xdr:cNvSpPr txBox="1"/>
      </xdr:nvSpPr>
      <xdr:spPr>
        <a:xfrm>
          <a:off x="15214111" y="8805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102891</xdr:rowOff>
    </xdr:from>
    <xdr:to>
      <xdr:col>76</xdr:col>
      <xdr:colOff>165100</xdr:colOff>
      <xdr:row>55</xdr:row>
      <xdr:rowOff>33041</xdr:rowOff>
    </xdr:to>
    <xdr:sp macro="" textlink="">
      <xdr:nvSpPr>
        <xdr:cNvPr id="594" name="楕円 593"/>
        <xdr:cNvSpPr/>
      </xdr:nvSpPr>
      <xdr:spPr>
        <a:xfrm>
          <a:off x="14541500" y="936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49568</xdr:rowOff>
    </xdr:from>
    <xdr:ext cx="534377" cy="259045"/>
    <xdr:sp macro="" textlink="">
      <xdr:nvSpPr>
        <xdr:cNvPr id="595" name="テキスト ボックス 594"/>
        <xdr:cNvSpPr txBox="1"/>
      </xdr:nvSpPr>
      <xdr:spPr>
        <a:xfrm>
          <a:off x="14325111" y="913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50198</xdr:rowOff>
    </xdr:from>
    <xdr:to>
      <xdr:col>72</xdr:col>
      <xdr:colOff>38100</xdr:colOff>
      <xdr:row>55</xdr:row>
      <xdr:rowOff>151798</xdr:rowOff>
    </xdr:to>
    <xdr:sp macro="" textlink="">
      <xdr:nvSpPr>
        <xdr:cNvPr id="596" name="楕円 595"/>
        <xdr:cNvSpPr/>
      </xdr:nvSpPr>
      <xdr:spPr>
        <a:xfrm>
          <a:off x="13652500" y="947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142925</xdr:rowOff>
    </xdr:from>
    <xdr:ext cx="534377" cy="259045"/>
    <xdr:sp macro="" textlink="">
      <xdr:nvSpPr>
        <xdr:cNvPr id="597" name="テキスト ボックス 596"/>
        <xdr:cNvSpPr txBox="1"/>
      </xdr:nvSpPr>
      <xdr:spPr>
        <a:xfrm>
          <a:off x="13436111" y="957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34219</xdr:rowOff>
    </xdr:from>
    <xdr:to>
      <xdr:col>67</xdr:col>
      <xdr:colOff>101600</xdr:colOff>
      <xdr:row>54</xdr:row>
      <xdr:rowOff>135819</xdr:rowOff>
    </xdr:to>
    <xdr:sp macro="" textlink="">
      <xdr:nvSpPr>
        <xdr:cNvPr id="598" name="楕円 597"/>
        <xdr:cNvSpPr/>
      </xdr:nvSpPr>
      <xdr:spPr>
        <a:xfrm>
          <a:off x="12763500" y="929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152346</xdr:rowOff>
    </xdr:from>
    <xdr:ext cx="534377" cy="259045"/>
    <xdr:sp macro="" textlink="">
      <xdr:nvSpPr>
        <xdr:cNvPr id="599" name="テキスト ボックス 598"/>
        <xdr:cNvSpPr txBox="1"/>
      </xdr:nvSpPr>
      <xdr:spPr>
        <a:xfrm>
          <a:off x="12547111" y="9067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3" name="テキスト ボックス 612"/>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5" name="テキスト ボックス 614"/>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7" name="テキスト ボックス 616"/>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9" name="テキスト ボックス 618"/>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1" name="テキスト ボックス 620"/>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51363</xdr:rowOff>
    </xdr:from>
    <xdr:to>
      <xdr:col>85</xdr:col>
      <xdr:colOff>126364</xdr:colOff>
      <xdr:row>79</xdr:row>
      <xdr:rowOff>98879</xdr:rowOff>
    </xdr:to>
    <xdr:cxnSp macro="">
      <xdr:nvCxnSpPr>
        <xdr:cNvPr id="625" name="直線コネクタ 624"/>
        <xdr:cNvCxnSpPr/>
      </xdr:nvCxnSpPr>
      <xdr:spPr>
        <a:xfrm flipV="1">
          <a:off x="16317595" y="12052863"/>
          <a:ext cx="1269" cy="15905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133585</xdr:rowOff>
    </xdr:from>
    <xdr:ext cx="249299" cy="259045"/>
    <xdr:sp macro="" textlink="">
      <xdr:nvSpPr>
        <xdr:cNvPr id="626" name="災害復旧費最小値テキスト"/>
        <xdr:cNvSpPr txBox="1"/>
      </xdr:nvSpPr>
      <xdr:spPr>
        <a:xfrm>
          <a:off x="16370300" y="136781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7" name="直線コネクタ 626"/>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169490</xdr:rowOff>
    </xdr:from>
    <xdr:ext cx="534377" cy="259045"/>
    <xdr:sp macro="" textlink="">
      <xdr:nvSpPr>
        <xdr:cNvPr id="628" name="災害復旧費最大値テキスト"/>
        <xdr:cNvSpPr txBox="1"/>
      </xdr:nvSpPr>
      <xdr:spPr>
        <a:xfrm>
          <a:off x="16370300" y="11828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48,705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51363</xdr:rowOff>
    </xdr:from>
    <xdr:to>
      <xdr:col>86</xdr:col>
      <xdr:colOff>25400</xdr:colOff>
      <xdr:row>70</xdr:row>
      <xdr:rowOff>51363</xdr:rowOff>
    </xdr:to>
    <xdr:cxnSp macro="">
      <xdr:nvCxnSpPr>
        <xdr:cNvPr id="629" name="直線コネクタ 628"/>
        <xdr:cNvCxnSpPr/>
      </xdr:nvCxnSpPr>
      <xdr:spPr>
        <a:xfrm>
          <a:off x="16230600" y="12052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112333</xdr:rowOff>
    </xdr:from>
    <xdr:to>
      <xdr:col>85</xdr:col>
      <xdr:colOff>127000</xdr:colOff>
      <xdr:row>79</xdr:row>
      <xdr:rowOff>86632</xdr:rowOff>
    </xdr:to>
    <xdr:cxnSp macro="">
      <xdr:nvCxnSpPr>
        <xdr:cNvPr id="630" name="直線コネクタ 629"/>
        <xdr:cNvCxnSpPr/>
      </xdr:nvCxnSpPr>
      <xdr:spPr>
        <a:xfrm>
          <a:off x="15481300" y="13313983"/>
          <a:ext cx="838200" cy="31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51035</xdr:rowOff>
    </xdr:from>
    <xdr:ext cx="378565" cy="259045"/>
    <xdr:sp macro="" textlink="">
      <xdr:nvSpPr>
        <xdr:cNvPr id="631" name="災害復旧費平均値テキスト"/>
        <xdr:cNvSpPr txBox="1"/>
      </xdr:nvSpPr>
      <xdr:spPr>
        <a:xfrm>
          <a:off x="16370300" y="134241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28158</xdr:rowOff>
    </xdr:from>
    <xdr:to>
      <xdr:col>85</xdr:col>
      <xdr:colOff>177800</xdr:colOff>
      <xdr:row>79</xdr:row>
      <xdr:rowOff>129758</xdr:rowOff>
    </xdr:to>
    <xdr:sp macro="" textlink="">
      <xdr:nvSpPr>
        <xdr:cNvPr id="632" name="フローチャート: 判断 631"/>
        <xdr:cNvSpPr/>
      </xdr:nvSpPr>
      <xdr:spPr>
        <a:xfrm>
          <a:off x="16268700" y="13572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139210</xdr:rowOff>
    </xdr:from>
    <xdr:to>
      <xdr:col>81</xdr:col>
      <xdr:colOff>50800</xdr:colOff>
      <xdr:row>77</xdr:row>
      <xdr:rowOff>112333</xdr:rowOff>
    </xdr:to>
    <xdr:cxnSp macro="">
      <xdr:nvCxnSpPr>
        <xdr:cNvPr id="633" name="直線コネクタ 632"/>
        <xdr:cNvCxnSpPr/>
      </xdr:nvCxnSpPr>
      <xdr:spPr>
        <a:xfrm>
          <a:off x="14592300" y="13169410"/>
          <a:ext cx="889000" cy="14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34199</xdr:rowOff>
    </xdr:from>
    <xdr:to>
      <xdr:col>81</xdr:col>
      <xdr:colOff>101600</xdr:colOff>
      <xdr:row>79</xdr:row>
      <xdr:rowOff>135799</xdr:rowOff>
    </xdr:to>
    <xdr:sp macro="" textlink="">
      <xdr:nvSpPr>
        <xdr:cNvPr id="634" name="フローチャート: 判断 633"/>
        <xdr:cNvSpPr/>
      </xdr:nvSpPr>
      <xdr:spPr>
        <a:xfrm>
          <a:off x="15430500" y="13578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126926</xdr:rowOff>
    </xdr:from>
    <xdr:ext cx="378565" cy="259045"/>
    <xdr:sp macro="" textlink="">
      <xdr:nvSpPr>
        <xdr:cNvPr id="635" name="テキスト ボックス 634"/>
        <xdr:cNvSpPr txBox="1"/>
      </xdr:nvSpPr>
      <xdr:spPr>
        <a:xfrm>
          <a:off x="15292017" y="136714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139210</xdr:rowOff>
    </xdr:from>
    <xdr:to>
      <xdr:col>76</xdr:col>
      <xdr:colOff>114300</xdr:colOff>
      <xdr:row>78</xdr:row>
      <xdr:rowOff>61291</xdr:rowOff>
    </xdr:to>
    <xdr:cxnSp macro="">
      <xdr:nvCxnSpPr>
        <xdr:cNvPr id="636" name="直線コネクタ 635"/>
        <xdr:cNvCxnSpPr/>
      </xdr:nvCxnSpPr>
      <xdr:spPr>
        <a:xfrm flipV="1">
          <a:off x="13703300" y="13169410"/>
          <a:ext cx="889000" cy="264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955</xdr:rowOff>
    </xdr:from>
    <xdr:to>
      <xdr:col>76</xdr:col>
      <xdr:colOff>165100</xdr:colOff>
      <xdr:row>79</xdr:row>
      <xdr:rowOff>102555</xdr:rowOff>
    </xdr:to>
    <xdr:sp macro="" textlink="">
      <xdr:nvSpPr>
        <xdr:cNvPr id="637" name="フローチャート: 判断 636"/>
        <xdr:cNvSpPr/>
      </xdr:nvSpPr>
      <xdr:spPr>
        <a:xfrm>
          <a:off x="14541500" y="13545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93682</xdr:rowOff>
    </xdr:from>
    <xdr:ext cx="469744" cy="259045"/>
    <xdr:sp macro="" textlink="">
      <xdr:nvSpPr>
        <xdr:cNvPr id="638" name="テキスト ボックス 637"/>
        <xdr:cNvSpPr txBox="1"/>
      </xdr:nvSpPr>
      <xdr:spPr>
        <a:xfrm>
          <a:off x="14357428" y="13638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21416</xdr:rowOff>
    </xdr:from>
    <xdr:to>
      <xdr:col>71</xdr:col>
      <xdr:colOff>177800</xdr:colOff>
      <xdr:row>78</xdr:row>
      <xdr:rowOff>61291</xdr:rowOff>
    </xdr:to>
    <xdr:cxnSp macro="">
      <xdr:nvCxnSpPr>
        <xdr:cNvPr id="639" name="直線コネクタ 638"/>
        <xdr:cNvCxnSpPr/>
      </xdr:nvCxnSpPr>
      <xdr:spPr>
        <a:xfrm>
          <a:off x="12814300" y="13394516"/>
          <a:ext cx="889000" cy="3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92329</xdr:rowOff>
    </xdr:from>
    <xdr:to>
      <xdr:col>72</xdr:col>
      <xdr:colOff>38100</xdr:colOff>
      <xdr:row>79</xdr:row>
      <xdr:rowOff>22479</xdr:rowOff>
    </xdr:to>
    <xdr:sp macro="" textlink="">
      <xdr:nvSpPr>
        <xdr:cNvPr id="640" name="フローチャート: 判断 639"/>
        <xdr:cNvSpPr/>
      </xdr:nvSpPr>
      <xdr:spPr>
        <a:xfrm>
          <a:off x="13652500" y="1346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13606</xdr:rowOff>
    </xdr:from>
    <xdr:ext cx="469744" cy="259045"/>
    <xdr:sp macro="" textlink="">
      <xdr:nvSpPr>
        <xdr:cNvPr id="641" name="テキスト ボックス 640"/>
        <xdr:cNvSpPr txBox="1"/>
      </xdr:nvSpPr>
      <xdr:spPr>
        <a:xfrm>
          <a:off x="13468428" y="1355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82956</xdr:rowOff>
    </xdr:from>
    <xdr:to>
      <xdr:col>67</xdr:col>
      <xdr:colOff>101600</xdr:colOff>
      <xdr:row>79</xdr:row>
      <xdr:rowOff>13106</xdr:rowOff>
    </xdr:to>
    <xdr:sp macro="" textlink="">
      <xdr:nvSpPr>
        <xdr:cNvPr id="642" name="フローチャート: 判断 641"/>
        <xdr:cNvSpPr/>
      </xdr:nvSpPr>
      <xdr:spPr>
        <a:xfrm>
          <a:off x="12763500" y="134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4233</xdr:rowOff>
    </xdr:from>
    <xdr:ext cx="469744" cy="259045"/>
    <xdr:sp macro="" textlink="">
      <xdr:nvSpPr>
        <xdr:cNvPr id="643" name="テキスト ボックス 642"/>
        <xdr:cNvSpPr txBox="1"/>
      </xdr:nvSpPr>
      <xdr:spPr>
        <a:xfrm>
          <a:off x="12579428" y="13548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35832</xdr:rowOff>
    </xdr:from>
    <xdr:to>
      <xdr:col>85</xdr:col>
      <xdr:colOff>177800</xdr:colOff>
      <xdr:row>79</xdr:row>
      <xdr:rowOff>137432</xdr:rowOff>
    </xdr:to>
    <xdr:sp macro="" textlink="">
      <xdr:nvSpPr>
        <xdr:cNvPr id="649" name="楕円 648"/>
        <xdr:cNvSpPr/>
      </xdr:nvSpPr>
      <xdr:spPr>
        <a:xfrm>
          <a:off x="16268700" y="1358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6585</xdr:rowOff>
    </xdr:from>
    <xdr:ext cx="378565" cy="259045"/>
    <xdr:sp macro="" textlink="">
      <xdr:nvSpPr>
        <xdr:cNvPr id="650" name="災害復旧費該当値テキスト"/>
        <xdr:cNvSpPr txBox="1"/>
      </xdr:nvSpPr>
      <xdr:spPr>
        <a:xfrm>
          <a:off x="16370300" y="135511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61533</xdr:rowOff>
    </xdr:from>
    <xdr:to>
      <xdr:col>81</xdr:col>
      <xdr:colOff>101600</xdr:colOff>
      <xdr:row>77</xdr:row>
      <xdr:rowOff>163133</xdr:rowOff>
    </xdr:to>
    <xdr:sp macro="" textlink="">
      <xdr:nvSpPr>
        <xdr:cNvPr id="651" name="楕円 650"/>
        <xdr:cNvSpPr/>
      </xdr:nvSpPr>
      <xdr:spPr>
        <a:xfrm>
          <a:off x="15430500" y="13263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8210</xdr:rowOff>
    </xdr:from>
    <xdr:ext cx="534377" cy="259045"/>
    <xdr:sp macro="" textlink="">
      <xdr:nvSpPr>
        <xdr:cNvPr id="652" name="テキスト ボックス 651"/>
        <xdr:cNvSpPr txBox="1"/>
      </xdr:nvSpPr>
      <xdr:spPr>
        <a:xfrm>
          <a:off x="15214111" y="13038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88410</xdr:rowOff>
    </xdr:from>
    <xdr:to>
      <xdr:col>76</xdr:col>
      <xdr:colOff>165100</xdr:colOff>
      <xdr:row>77</xdr:row>
      <xdr:rowOff>18560</xdr:rowOff>
    </xdr:to>
    <xdr:sp macro="" textlink="">
      <xdr:nvSpPr>
        <xdr:cNvPr id="653" name="楕円 652"/>
        <xdr:cNvSpPr/>
      </xdr:nvSpPr>
      <xdr:spPr>
        <a:xfrm>
          <a:off x="14541500" y="1311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35087</xdr:rowOff>
    </xdr:from>
    <xdr:ext cx="534377" cy="259045"/>
    <xdr:sp macro="" textlink="">
      <xdr:nvSpPr>
        <xdr:cNvPr id="654" name="テキスト ボックス 653"/>
        <xdr:cNvSpPr txBox="1"/>
      </xdr:nvSpPr>
      <xdr:spPr>
        <a:xfrm>
          <a:off x="14325111" y="1289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10491</xdr:rowOff>
    </xdr:from>
    <xdr:to>
      <xdr:col>72</xdr:col>
      <xdr:colOff>38100</xdr:colOff>
      <xdr:row>78</xdr:row>
      <xdr:rowOff>112091</xdr:rowOff>
    </xdr:to>
    <xdr:sp macro="" textlink="">
      <xdr:nvSpPr>
        <xdr:cNvPr id="655" name="楕円 654"/>
        <xdr:cNvSpPr/>
      </xdr:nvSpPr>
      <xdr:spPr>
        <a:xfrm>
          <a:off x="13652500" y="1338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128618</xdr:rowOff>
    </xdr:from>
    <xdr:ext cx="469744" cy="259045"/>
    <xdr:sp macro="" textlink="">
      <xdr:nvSpPr>
        <xdr:cNvPr id="656" name="テキスト ボックス 655"/>
        <xdr:cNvSpPr txBox="1"/>
      </xdr:nvSpPr>
      <xdr:spPr>
        <a:xfrm>
          <a:off x="13468428" y="13158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142066</xdr:rowOff>
    </xdr:from>
    <xdr:to>
      <xdr:col>67</xdr:col>
      <xdr:colOff>101600</xdr:colOff>
      <xdr:row>78</xdr:row>
      <xdr:rowOff>72216</xdr:rowOff>
    </xdr:to>
    <xdr:sp macro="" textlink="">
      <xdr:nvSpPr>
        <xdr:cNvPr id="657" name="楕円 656"/>
        <xdr:cNvSpPr/>
      </xdr:nvSpPr>
      <xdr:spPr>
        <a:xfrm>
          <a:off x="12763500" y="133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88743</xdr:rowOff>
    </xdr:from>
    <xdr:ext cx="469744" cy="259045"/>
    <xdr:sp macro="" textlink="">
      <xdr:nvSpPr>
        <xdr:cNvPr id="658" name="テキスト ボックス 657"/>
        <xdr:cNvSpPr txBox="1"/>
      </xdr:nvSpPr>
      <xdr:spPr>
        <a:xfrm>
          <a:off x="12579428" y="13118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9" name="直線コネクタ 66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0" name="テキスト ボックス 66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1" name="直線コネクタ 67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2" name="テキスト ボックス 67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3" name="直線コネクタ 67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4" name="テキスト ボックス 67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5" name="直線コネクタ 67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6" name="テキスト ボックス 67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7" name="直線コネクタ 67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8" name="テキスト ボックス 67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154800</xdr:rowOff>
    </xdr:from>
    <xdr:to>
      <xdr:col>85</xdr:col>
      <xdr:colOff>126364</xdr:colOff>
      <xdr:row>98</xdr:row>
      <xdr:rowOff>101702</xdr:rowOff>
    </xdr:to>
    <xdr:cxnSp macro="">
      <xdr:nvCxnSpPr>
        <xdr:cNvPr id="682" name="直線コネクタ 681"/>
        <xdr:cNvCxnSpPr/>
      </xdr:nvCxnSpPr>
      <xdr:spPr>
        <a:xfrm flipV="1">
          <a:off x="16317595" y="15413850"/>
          <a:ext cx="1269" cy="1489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105529</xdr:rowOff>
    </xdr:from>
    <xdr:ext cx="469744" cy="259045"/>
    <xdr:sp macro="" textlink="">
      <xdr:nvSpPr>
        <xdr:cNvPr id="683" name="公債費最小値テキスト"/>
        <xdr:cNvSpPr txBox="1"/>
      </xdr:nvSpPr>
      <xdr:spPr>
        <a:xfrm>
          <a:off x="16370300" y="16907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101702</xdr:rowOff>
    </xdr:from>
    <xdr:to>
      <xdr:col>86</xdr:col>
      <xdr:colOff>25400</xdr:colOff>
      <xdr:row>98</xdr:row>
      <xdr:rowOff>101702</xdr:rowOff>
    </xdr:to>
    <xdr:cxnSp macro="">
      <xdr:nvCxnSpPr>
        <xdr:cNvPr id="684" name="直線コネクタ 683"/>
        <xdr:cNvCxnSpPr/>
      </xdr:nvCxnSpPr>
      <xdr:spPr>
        <a:xfrm>
          <a:off x="16230600" y="16903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101477</xdr:rowOff>
    </xdr:from>
    <xdr:ext cx="599010" cy="259045"/>
    <xdr:sp macro="" textlink="">
      <xdr:nvSpPr>
        <xdr:cNvPr id="685" name="公債費最大値テキスト"/>
        <xdr:cNvSpPr txBox="1"/>
      </xdr:nvSpPr>
      <xdr:spPr>
        <a:xfrm>
          <a:off x="16370300" y="15189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126,311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154800</xdr:rowOff>
    </xdr:from>
    <xdr:to>
      <xdr:col>86</xdr:col>
      <xdr:colOff>25400</xdr:colOff>
      <xdr:row>89</xdr:row>
      <xdr:rowOff>154800</xdr:rowOff>
    </xdr:to>
    <xdr:cxnSp macro="">
      <xdr:nvCxnSpPr>
        <xdr:cNvPr id="686" name="直線コネクタ 685"/>
        <xdr:cNvCxnSpPr/>
      </xdr:nvCxnSpPr>
      <xdr:spPr>
        <a:xfrm>
          <a:off x="16230600" y="15413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133414</xdr:rowOff>
    </xdr:from>
    <xdr:to>
      <xdr:col>85</xdr:col>
      <xdr:colOff>127000</xdr:colOff>
      <xdr:row>94</xdr:row>
      <xdr:rowOff>160592</xdr:rowOff>
    </xdr:to>
    <xdr:cxnSp macro="">
      <xdr:nvCxnSpPr>
        <xdr:cNvPr id="687" name="直線コネクタ 686"/>
        <xdr:cNvCxnSpPr/>
      </xdr:nvCxnSpPr>
      <xdr:spPr>
        <a:xfrm flipV="1">
          <a:off x="15481300" y="16249714"/>
          <a:ext cx="838200" cy="2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26001</xdr:rowOff>
    </xdr:from>
    <xdr:ext cx="534377" cy="259045"/>
    <xdr:sp macro="" textlink="">
      <xdr:nvSpPr>
        <xdr:cNvPr id="688" name="公債費平均値テキスト"/>
        <xdr:cNvSpPr txBox="1"/>
      </xdr:nvSpPr>
      <xdr:spPr>
        <a:xfrm>
          <a:off x="16370300" y="16485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47574</xdr:rowOff>
    </xdr:from>
    <xdr:to>
      <xdr:col>85</xdr:col>
      <xdr:colOff>177800</xdr:colOff>
      <xdr:row>96</xdr:row>
      <xdr:rowOff>149174</xdr:rowOff>
    </xdr:to>
    <xdr:sp macro="" textlink="">
      <xdr:nvSpPr>
        <xdr:cNvPr id="689" name="フローチャート: 判断 688"/>
        <xdr:cNvSpPr/>
      </xdr:nvSpPr>
      <xdr:spPr>
        <a:xfrm>
          <a:off x="16268700" y="165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160592</xdr:rowOff>
    </xdr:from>
    <xdr:to>
      <xdr:col>81</xdr:col>
      <xdr:colOff>50800</xdr:colOff>
      <xdr:row>94</xdr:row>
      <xdr:rowOff>170777</xdr:rowOff>
    </xdr:to>
    <xdr:cxnSp macro="">
      <xdr:nvCxnSpPr>
        <xdr:cNvPr id="690" name="直線コネクタ 689"/>
        <xdr:cNvCxnSpPr/>
      </xdr:nvCxnSpPr>
      <xdr:spPr>
        <a:xfrm flipV="1">
          <a:off x="14592300" y="16276892"/>
          <a:ext cx="889000" cy="1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37491</xdr:rowOff>
    </xdr:from>
    <xdr:to>
      <xdr:col>81</xdr:col>
      <xdr:colOff>101600</xdr:colOff>
      <xdr:row>96</xdr:row>
      <xdr:rowOff>139091</xdr:rowOff>
    </xdr:to>
    <xdr:sp macro="" textlink="">
      <xdr:nvSpPr>
        <xdr:cNvPr id="691" name="フローチャート: 判断 690"/>
        <xdr:cNvSpPr/>
      </xdr:nvSpPr>
      <xdr:spPr>
        <a:xfrm>
          <a:off x="15430500" y="16496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130218</xdr:rowOff>
    </xdr:from>
    <xdr:ext cx="534377" cy="259045"/>
    <xdr:sp macro="" textlink="">
      <xdr:nvSpPr>
        <xdr:cNvPr id="692" name="テキスト ボックス 691"/>
        <xdr:cNvSpPr txBox="1"/>
      </xdr:nvSpPr>
      <xdr:spPr>
        <a:xfrm>
          <a:off x="15214111" y="16589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170777</xdr:rowOff>
    </xdr:from>
    <xdr:to>
      <xdr:col>76</xdr:col>
      <xdr:colOff>114300</xdr:colOff>
      <xdr:row>95</xdr:row>
      <xdr:rowOff>13246</xdr:rowOff>
    </xdr:to>
    <xdr:cxnSp macro="">
      <xdr:nvCxnSpPr>
        <xdr:cNvPr id="693" name="直線コネクタ 692"/>
        <xdr:cNvCxnSpPr/>
      </xdr:nvCxnSpPr>
      <xdr:spPr>
        <a:xfrm flipV="1">
          <a:off x="13703300" y="16287077"/>
          <a:ext cx="889000" cy="1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157035</xdr:rowOff>
    </xdr:from>
    <xdr:to>
      <xdr:col>76</xdr:col>
      <xdr:colOff>165100</xdr:colOff>
      <xdr:row>96</xdr:row>
      <xdr:rowOff>87185</xdr:rowOff>
    </xdr:to>
    <xdr:sp macro="" textlink="">
      <xdr:nvSpPr>
        <xdr:cNvPr id="694" name="フローチャート: 判断 693"/>
        <xdr:cNvSpPr/>
      </xdr:nvSpPr>
      <xdr:spPr>
        <a:xfrm>
          <a:off x="14541500" y="16444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78312</xdr:rowOff>
    </xdr:from>
    <xdr:ext cx="534377" cy="259045"/>
    <xdr:sp macro="" textlink="">
      <xdr:nvSpPr>
        <xdr:cNvPr id="695" name="テキスト ボックス 694"/>
        <xdr:cNvSpPr txBox="1"/>
      </xdr:nvSpPr>
      <xdr:spPr>
        <a:xfrm>
          <a:off x="14325111" y="16537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9297</xdr:rowOff>
    </xdr:from>
    <xdr:to>
      <xdr:col>71</xdr:col>
      <xdr:colOff>177800</xdr:colOff>
      <xdr:row>95</xdr:row>
      <xdr:rowOff>13246</xdr:rowOff>
    </xdr:to>
    <xdr:cxnSp macro="">
      <xdr:nvCxnSpPr>
        <xdr:cNvPr id="696" name="直線コネクタ 695"/>
        <xdr:cNvCxnSpPr/>
      </xdr:nvCxnSpPr>
      <xdr:spPr>
        <a:xfrm>
          <a:off x="12814300" y="16297047"/>
          <a:ext cx="889000" cy="3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107810</xdr:rowOff>
    </xdr:from>
    <xdr:to>
      <xdr:col>72</xdr:col>
      <xdr:colOff>38100</xdr:colOff>
      <xdr:row>96</xdr:row>
      <xdr:rowOff>37960</xdr:rowOff>
    </xdr:to>
    <xdr:sp macro="" textlink="">
      <xdr:nvSpPr>
        <xdr:cNvPr id="697" name="フローチャート: 判断 696"/>
        <xdr:cNvSpPr/>
      </xdr:nvSpPr>
      <xdr:spPr>
        <a:xfrm>
          <a:off x="13652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29087</xdr:rowOff>
    </xdr:from>
    <xdr:ext cx="534377" cy="259045"/>
    <xdr:sp macro="" textlink="">
      <xdr:nvSpPr>
        <xdr:cNvPr id="698" name="テキスト ボックス 697"/>
        <xdr:cNvSpPr txBox="1"/>
      </xdr:nvSpPr>
      <xdr:spPr>
        <a:xfrm>
          <a:off x="13436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109995</xdr:rowOff>
    </xdr:from>
    <xdr:to>
      <xdr:col>67</xdr:col>
      <xdr:colOff>101600</xdr:colOff>
      <xdr:row>96</xdr:row>
      <xdr:rowOff>40145</xdr:rowOff>
    </xdr:to>
    <xdr:sp macro="" textlink="">
      <xdr:nvSpPr>
        <xdr:cNvPr id="699" name="フローチャート: 判断 698"/>
        <xdr:cNvSpPr/>
      </xdr:nvSpPr>
      <xdr:spPr>
        <a:xfrm>
          <a:off x="12763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31272</xdr:rowOff>
    </xdr:from>
    <xdr:ext cx="534377" cy="259045"/>
    <xdr:sp macro="" textlink="">
      <xdr:nvSpPr>
        <xdr:cNvPr id="700" name="テキスト ボックス 699"/>
        <xdr:cNvSpPr txBox="1"/>
      </xdr:nvSpPr>
      <xdr:spPr>
        <a:xfrm>
          <a:off x="12547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82614</xdr:rowOff>
    </xdr:from>
    <xdr:to>
      <xdr:col>85</xdr:col>
      <xdr:colOff>177800</xdr:colOff>
      <xdr:row>95</xdr:row>
      <xdr:rowOff>12764</xdr:rowOff>
    </xdr:to>
    <xdr:sp macro="" textlink="">
      <xdr:nvSpPr>
        <xdr:cNvPr id="706" name="楕円 705"/>
        <xdr:cNvSpPr/>
      </xdr:nvSpPr>
      <xdr:spPr>
        <a:xfrm>
          <a:off x="16268700" y="161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105491</xdr:rowOff>
    </xdr:from>
    <xdr:ext cx="534377" cy="259045"/>
    <xdr:sp macro="" textlink="">
      <xdr:nvSpPr>
        <xdr:cNvPr id="707" name="公債費該当値テキスト"/>
        <xdr:cNvSpPr txBox="1"/>
      </xdr:nvSpPr>
      <xdr:spPr>
        <a:xfrm>
          <a:off x="16370300" y="1605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109792</xdr:rowOff>
    </xdr:from>
    <xdr:to>
      <xdr:col>81</xdr:col>
      <xdr:colOff>101600</xdr:colOff>
      <xdr:row>95</xdr:row>
      <xdr:rowOff>39942</xdr:rowOff>
    </xdr:to>
    <xdr:sp macro="" textlink="">
      <xdr:nvSpPr>
        <xdr:cNvPr id="708" name="楕円 707"/>
        <xdr:cNvSpPr/>
      </xdr:nvSpPr>
      <xdr:spPr>
        <a:xfrm>
          <a:off x="15430500" y="1622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56469</xdr:rowOff>
    </xdr:from>
    <xdr:ext cx="534377" cy="259045"/>
    <xdr:sp macro="" textlink="">
      <xdr:nvSpPr>
        <xdr:cNvPr id="709" name="テキスト ボックス 708"/>
        <xdr:cNvSpPr txBox="1"/>
      </xdr:nvSpPr>
      <xdr:spPr>
        <a:xfrm>
          <a:off x="15214111" y="1600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119977</xdr:rowOff>
    </xdr:from>
    <xdr:to>
      <xdr:col>76</xdr:col>
      <xdr:colOff>165100</xdr:colOff>
      <xdr:row>95</xdr:row>
      <xdr:rowOff>50127</xdr:rowOff>
    </xdr:to>
    <xdr:sp macro="" textlink="">
      <xdr:nvSpPr>
        <xdr:cNvPr id="710" name="楕円 709"/>
        <xdr:cNvSpPr/>
      </xdr:nvSpPr>
      <xdr:spPr>
        <a:xfrm>
          <a:off x="14541500" y="1623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66654</xdr:rowOff>
    </xdr:from>
    <xdr:ext cx="534377" cy="259045"/>
    <xdr:sp macro="" textlink="">
      <xdr:nvSpPr>
        <xdr:cNvPr id="711" name="テキスト ボックス 710"/>
        <xdr:cNvSpPr txBox="1"/>
      </xdr:nvSpPr>
      <xdr:spPr>
        <a:xfrm>
          <a:off x="14325111" y="1601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133896</xdr:rowOff>
    </xdr:from>
    <xdr:to>
      <xdr:col>72</xdr:col>
      <xdr:colOff>38100</xdr:colOff>
      <xdr:row>95</xdr:row>
      <xdr:rowOff>64046</xdr:rowOff>
    </xdr:to>
    <xdr:sp macro="" textlink="">
      <xdr:nvSpPr>
        <xdr:cNvPr id="712" name="楕円 711"/>
        <xdr:cNvSpPr/>
      </xdr:nvSpPr>
      <xdr:spPr>
        <a:xfrm>
          <a:off x="13652500" y="1625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80573</xdr:rowOff>
    </xdr:from>
    <xdr:ext cx="534377" cy="259045"/>
    <xdr:sp macro="" textlink="">
      <xdr:nvSpPr>
        <xdr:cNvPr id="713" name="テキスト ボックス 712"/>
        <xdr:cNvSpPr txBox="1"/>
      </xdr:nvSpPr>
      <xdr:spPr>
        <a:xfrm>
          <a:off x="13436111" y="16025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129947</xdr:rowOff>
    </xdr:from>
    <xdr:to>
      <xdr:col>67</xdr:col>
      <xdr:colOff>101600</xdr:colOff>
      <xdr:row>95</xdr:row>
      <xdr:rowOff>60097</xdr:rowOff>
    </xdr:to>
    <xdr:sp macro="" textlink="">
      <xdr:nvSpPr>
        <xdr:cNvPr id="714" name="楕円 713"/>
        <xdr:cNvSpPr/>
      </xdr:nvSpPr>
      <xdr:spPr>
        <a:xfrm>
          <a:off x="12763500" y="1624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76624</xdr:rowOff>
    </xdr:from>
    <xdr:ext cx="534377" cy="259045"/>
    <xdr:sp macro="" textlink="">
      <xdr:nvSpPr>
        <xdr:cNvPr id="715" name="テキスト ボックス 714"/>
        <xdr:cNvSpPr txBox="1"/>
      </xdr:nvSpPr>
      <xdr:spPr>
        <a:xfrm>
          <a:off x="12547111" y="1602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6" name="直線コネクタ 725"/>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7" name="テキスト ボックス 726"/>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8" name="直線コネクタ 727"/>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9" name="テキスト ボックス 728"/>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0" name="直線コネクタ 729"/>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1" name="テキスト ボックス 730"/>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2" name="直線コネクタ 731"/>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3" name="テキスト ボックス 732"/>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5" name="テキスト ボックス 73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26314</xdr:rowOff>
    </xdr:from>
    <xdr:to>
      <xdr:col>116</xdr:col>
      <xdr:colOff>62864</xdr:colOff>
      <xdr:row>38</xdr:row>
      <xdr:rowOff>139700</xdr:rowOff>
    </xdr:to>
    <xdr:cxnSp macro="">
      <xdr:nvCxnSpPr>
        <xdr:cNvPr id="737" name="直線コネクタ 736"/>
        <xdr:cNvCxnSpPr/>
      </xdr:nvCxnSpPr>
      <xdr:spPr>
        <a:xfrm flipV="1">
          <a:off x="22159595" y="5512714"/>
          <a:ext cx="1269" cy="11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38"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9" name="直線コネクタ 738"/>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144441</xdr:rowOff>
    </xdr:from>
    <xdr:ext cx="469744" cy="259045"/>
    <xdr:sp macro="" textlink="">
      <xdr:nvSpPr>
        <xdr:cNvPr id="740" name="諸支出金最大値テキスト"/>
        <xdr:cNvSpPr txBox="1"/>
      </xdr:nvSpPr>
      <xdr:spPr>
        <a:xfrm>
          <a:off x="22212300" y="52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26314</xdr:rowOff>
    </xdr:from>
    <xdr:to>
      <xdr:col>116</xdr:col>
      <xdr:colOff>152400</xdr:colOff>
      <xdr:row>32</xdr:row>
      <xdr:rowOff>26314</xdr:rowOff>
    </xdr:to>
    <xdr:cxnSp macro="">
      <xdr:nvCxnSpPr>
        <xdr:cNvPr id="741" name="直線コネクタ 740"/>
        <xdr:cNvCxnSpPr/>
      </xdr:nvCxnSpPr>
      <xdr:spPr>
        <a:xfrm>
          <a:off x="22072600" y="5512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2" name="直線コネクタ 741"/>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43"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44" name="フローチャート: 判断 743"/>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5" name="直線コネクタ 744"/>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26264</xdr:rowOff>
    </xdr:from>
    <xdr:to>
      <xdr:col>112</xdr:col>
      <xdr:colOff>38100</xdr:colOff>
      <xdr:row>38</xdr:row>
      <xdr:rowOff>127864</xdr:rowOff>
    </xdr:to>
    <xdr:sp macro="" textlink="">
      <xdr:nvSpPr>
        <xdr:cNvPr id="746" name="フローチャート: 判断 745"/>
        <xdr:cNvSpPr/>
      </xdr:nvSpPr>
      <xdr:spPr>
        <a:xfrm>
          <a:off x="21272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144391</xdr:rowOff>
    </xdr:from>
    <xdr:ext cx="378565" cy="259045"/>
    <xdr:sp macro="" textlink="">
      <xdr:nvSpPr>
        <xdr:cNvPr id="747" name="テキスト ボックス 746"/>
        <xdr:cNvSpPr txBox="1"/>
      </xdr:nvSpPr>
      <xdr:spPr>
        <a:xfrm>
          <a:off x="21134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8" name="直線コネクタ 747"/>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156566</xdr:rowOff>
    </xdr:from>
    <xdr:to>
      <xdr:col>107</xdr:col>
      <xdr:colOff>101600</xdr:colOff>
      <xdr:row>38</xdr:row>
      <xdr:rowOff>86716</xdr:rowOff>
    </xdr:to>
    <xdr:sp macro="" textlink="">
      <xdr:nvSpPr>
        <xdr:cNvPr id="749" name="フローチャート: 判断 748"/>
        <xdr:cNvSpPr/>
      </xdr:nvSpPr>
      <xdr:spPr>
        <a:xfrm>
          <a:off x="20383500" y="650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103243</xdr:rowOff>
    </xdr:from>
    <xdr:ext cx="378565" cy="259045"/>
    <xdr:sp macro="" textlink="">
      <xdr:nvSpPr>
        <xdr:cNvPr id="750" name="テキスト ボックス 749"/>
        <xdr:cNvSpPr txBox="1"/>
      </xdr:nvSpPr>
      <xdr:spPr>
        <a:xfrm>
          <a:off x="20245017" y="6275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1" name="直線コネクタ 750"/>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23063</xdr:rowOff>
    </xdr:from>
    <xdr:to>
      <xdr:col>102</xdr:col>
      <xdr:colOff>165100</xdr:colOff>
      <xdr:row>38</xdr:row>
      <xdr:rowOff>124663</xdr:rowOff>
    </xdr:to>
    <xdr:sp macro="" textlink="">
      <xdr:nvSpPr>
        <xdr:cNvPr id="752" name="フローチャート: 判断 751"/>
        <xdr:cNvSpPr/>
      </xdr:nvSpPr>
      <xdr:spPr>
        <a:xfrm>
          <a:off x="19494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141190</xdr:rowOff>
    </xdr:from>
    <xdr:ext cx="378565" cy="259045"/>
    <xdr:sp macro="" textlink="">
      <xdr:nvSpPr>
        <xdr:cNvPr id="753" name="テキスト ボックス 752"/>
        <xdr:cNvSpPr txBox="1"/>
      </xdr:nvSpPr>
      <xdr:spPr>
        <a:xfrm>
          <a:off x="19356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29007</xdr:rowOff>
    </xdr:from>
    <xdr:to>
      <xdr:col>98</xdr:col>
      <xdr:colOff>38100</xdr:colOff>
      <xdr:row>38</xdr:row>
      <xdr:rowOff>130607</xdr:rowOff>
    </xdr:to>
    <xdr:sp macro="" textlink="">
      <xdr:nvSpPr>
        <xdr:cNvPr id="754" name="フローチャート: 判断 753"/>
        <xdr:cNvSpPr/>
      </xdr:nvSpPr>
      <xdr:spPr>
        <a:xfrm>
          <a:off x="18605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147134</xdr:rowOff>
    </xdr:from>
    <xdr:ext cx="378565" cy="259045"/>
    <xdr:sp macro="" textlink="">
      <xdr:nvSpPr>
        <xdr:cNvPr id="755" name="テキスト ボックス 754"/>
        <xdr:cNvSpPr txBox="1"/>
      </xdr:nvSpPr>
      <xdr:spPr>
        <a:xfrm>
          <a:off x="18467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1" name="楕円 760"/>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62"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3" name="楕円 762"/>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4" name="テキスト ボックス 763"/>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5" name="楕円 764"/>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6" name="テキスト ボックス 765"/>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7" name="楕円 766"/>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8" name="テキスト ボックス 767"/>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9" name="楕円 768"/>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0" name="テキスト ボックス 769"/>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栃木県平均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2" name="テキスト ボックス 781"/>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4" name="テキスト ボックス 783"/>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6" name="直線コネクタ 785"/>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7"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8" name="直線コネクタ 78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9"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1" name="直線コネクタ 790"/>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2"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3" name="フローチャート: 判断 792"/>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4" name="直線コネクタ 793"/>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5" name="フローチャート: 判断 794"/>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6" name="テキスト ボックス 795"/>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7" name="直線コネクタ 796"/>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8" name="フローチャート: 判断 797"/>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9" name="テキスト ボックス 798"/>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0" name="直線コネクタ 799"/>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1" name="フローチャート: 判断 800"/>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2" name="テキスト ボックス 801"/>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3" name="フローチャート: 判断 802"/>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4" name="テキスト ボックス 803"/>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楕円 809"/>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1"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2" name="楕円 811"/>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3" name="テキスト ボックス 812"/>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4" name="楕円 813"/>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5" name="テキスト ボックス 814"/>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6" name="楕円 815"/>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7" name="テキスト ボックス 816"/>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楕円 817"/>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9" name="テキスト ボックス 818"/>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0" name="正方形/長方形 8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1" name="正方形/長方形 8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2" name="テキスト ボックス 8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民生費は、市民一人当たり１</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５５</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４４３</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円となっており、前年度と比較し</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３３６</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円の増となっている。これは、後期高齢者医療事業への繰出金の増、認定こども園施設整備事業費及び障がい者自立支援給付費等の増による。消防費は、類似団体や県内市町の平均を大きく上回っている。これは、市域が広いため居住地や観光施設が点在し、分散型の消防防災体制を整える必要があることから、類似団体と比較して消防関係職員が多いことによる。</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総務</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費については、</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庁舎整備</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事業を実施し</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ており、平成２９年度は本庁舎整備事業が本格化したことから増加傾向にある</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また、商工費においても類似団体平均と比較して高い水準にある。これは、中小企業の事業資金調達を容易にし、経営安定と振興を図るため金融対策に力を注いでいることや、観光客誘致のための様々なプロモーション事業に取り組んでいること、市営の観光施設が多く、その維持補修に多くの経費がかかることなどがあげられる。</a:t>
          </a:r>
          <a:endParaRPr kumimoji="1" lang="ja-JP" altLang="en-US" sz="1300" b="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財政調整基金の残高比率については、平成２２年度に新規積立て（４００百万円）を行って以降、ほぼ横ばいで推移していたが、平成２８年度に合併後初めて４００百万円取崩し</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も３</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００百万円取崩した。</a:t>
          </a:r>
          <a:endParaRPr lang="ja-JP" altLang="ja-JP" sz="1400" b="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実質収支比率については、平成２５年度に普通建設事業費（日光消防署建設等）の前年度比約３割の増</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により、標準財政規模比で約３．５ポイント悪化した。平成２６年度には普通建設事業費（日光消防署建設の終了等）</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等</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の減により、平成２７年度には普通交付税や地方消費税交付金の増により実質単年度収支は改善傾向にあったが、平成２８年度は財政調整金を取崩したことから約１．９％悪化し</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も</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普通交付税</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における</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合併算定替の縮減</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の影響等により、</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財政調整金を取崩したことから</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前年度ほぼ横ばいで推移している</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400" b="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栃木県日光市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平成１９年度以降、いずれの年度においても、全ての会計において黒字であり、連結実質赤字額は生じていない。なお、黒字額の割合のほとんどを水道事業会計と一般会計で占めている。平成２</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おける実質公債費比率や将来負担比率などの指標については、財政健全化法の基準で見ると、いずれの指標も早期健全化基準を下回っており、早期に健全化のための対応を必要とする状況ではないといえる。しかし、交付税への依存が高いことや地方債の残高が多いことなど、財政状況が厳しいことに変わりはないため、指標の動向などを注視しながら、今後も財政の健全化を図っていく。</a:t>
          </a:r>
          <a:endParaRPr lang="ja-JP" altLang="ja-JP" sz="1400" b="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※平成２</a:t>
          </a:r>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９</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年度の「その他会計（黒字）」に含まれる会計</a:t>
          </a:r>
          <a:endParaRPr lang="ja-JP" altLang="ja-JP" sz="1400" b="0">
            <a:solidFill>
              <a:sysClr val="windowText" lastClr="000000"/>
            </a:solidFill>
            <a:effectLst/>
            <a:latin typeface="ＭＳ Ｐゴシック" panose="020B0600070205080204" pitchFamily="50" charset="-128"/>
            <a:ea typeface="ＭＳ Ｐゴシック" panose="020B0600070205080204" pitchFamily="50" charset="-128"/>
          </a:endParaRPr>
        </a:p>
        <a:p>
          <a:pPr rtl="0" eaLnBrk="1" fontAlgn="auto" latinLnBrk="0" hangingPunct="1"/>
          <a:r>
            <a:rPr lang="ja-JP" altLang="en-US"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lang="ja-JP" altLang="ja-JP" sz="1100" b="0" i="0" baseline="0">
              <a:solidFill>
                <a:sysClr val="windowText" lastClr="000000"/>
              </a:solidFill>
              <a:effectLst/>
              <a:latin typeface="ＭＳ Ｐゴシック" panose="020B0600070205080204" pitchFamily="50" charset="-128"/>
              <a:ea typeface="ＭＳ Ｐゴシック" panose="020B0600070205080204" pitchFamily="50" charset="-128"/>
              <a:cs typeface="+mn-cs"/>
            </a:rPr>
            <a:t>温泉事業特別会計、公共用地先行取得事業特別会計</a:t>
          </a:r>
          <a:endParaRPr lang="ja-JP" altLang="ja-JP" sz="1400" b="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46486216</v>
      </c>
      <c r="BO4" s="441"/>
      <c r="BP4" s="441"/>
      <c r="BQ4" s="441"/>
      <c r="BR4" s="441"/>
      <c r="BS4" s="441"/>
      <c r="BT4" s="441"/>
      <c r="BU4" s="442"/>
      <c r="BV4" s="440">
        <v>44685218</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6.2</v>
      </c>
      <c r="CU4" s="622"/>
      <c r="CV4" s="622"/>
      <c r="CW4" s="622"/>
      <c r="CX4" s="622"/>
      <c r="CY4" s="622"/>
      <c r="CZ4" s="622"/>
      <c r="DA4" s="623"/>
      <c r="DB4" s="621">
        <v>6.8</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44856632</v>
      </c>
      <c r="BO5" s="446"/>
      <c r="BP5" s="446"/>
      <c r="BQ5" s="446"/>
      <c r="BR5" s="446"/>
      <c r="BS5" s="446"/>
      <c r="BT5" s="446"/>
      <c r="BU5" s="447"/>
      <c r="BV5" s="445">
        <v>42895017</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97.4</v>
      </c>
      <c r="CU5" s="416"/>
      <c r="CV5" s="416"/>
      <c r="CW5" s="416"/>
      <c r="CX5" s="416"/>
      <c r="CY5" s="416"/>
      <c r="CZ5" s="416"/>
      <c r="DA5" s="417"/>
      <c r="DB5" s="415">
        <v>97.6</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87</v>
      </c>
      <c r="AV6" s="503"/>
      <c r="AW6" s="503"/>
      <c r="AX6" s="503"/>
      <c r="AY6" s="425" t="s">
        <v>95</v>
      </c>
      <c r="AZ6" s="426"/>
      <c r="BA6" s="426"/>
      <c r="BB6" s="426"/>
      <c r="BC6" s="426"/>
      <c r="BD6" s="426"/>
      <c r="BE6" s="426"/>
      <c r="BF6" s="426"/>
      <c r="BG6" s="426"/>
      <c r="BH6" s="426"/>
      <c r="BI6" s="426"/>
      <c r="BJ6" s="426"/>
      <c r="BK6" s="426"/>
      <c r="BL6" s="426"/>
      <c r="BM6" s="427"/>
      <c r="BN6" s="445">
        <v>1629584</v>
      </c>
      <c r="BO6" s="446"/>
      <c r="BP6" s="446"/>
      <c r="BQ6" s="446"/>
      <c r="BR6" s="446"/>
      <c r="BS6" s="446"/>
      <c r="BT6" s="446"/>
      <c r="BU6" s="447"/>
      <c r="BV6" s="445">
        <v>1790201</v>
      </c>
      <c r="BW6" s="446"/>
      <c r="BX6" s="446"/>
      <c r="BY6" s="446"/>
      <c r="BZ6" s="446"/>
      <c r="CA6" s="446"/>
      <c r="CB6" s="446"/>
      <c r="CC6" s="447"/>
      <c r="CD6" s="454" t="s">
        <v>96</v>
      </c>
      <c r="CE6" s="455"/>
      <c r="CF6" s="455"/>
      <c r="CG6" s="455"/>
      <c r="CH6" s="455"/>
      <c r="CI6" s="455"/>
      <c r="CJ6" s="455"/>
      <c r="CK6" s="455"/>
      <c r="CL6" s="455"/>
      <c r="CM6" s="455"/>
      <c r="CN6" s="455"/>
      <c r="CO6" s="455"/>
      <c r="CP6" s="455"/>
      <c r="CQ6" s="455"/>
      <c r="CR6" s="455"/>
      <c r="CS6" s="456"/>
      <c r="CT6" s="595">
        <v>103.9</v>
      </c>
      <c r="CU6" s="596"/>
      <c r="CV6" s="596"/>
      <c r="CW6" s="596"/>
      <c r="CX6" s="596"/>
      <c r="CY6" s="596"/>
      <c r="CZ6" s="596"/>
      <c r="DA6" s="597"/>
      <c r="DB6" s="595">
        <v>104.1</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97</v>
      </c>
      <c r="AN7" s="419"/>
      <c r="AO7" s="419"/>
      <c r="AP7" s="419"/>
      <c r="AQ7" s="419"/>
      <c r="AR7" s="419"/>
      <c r="AS7" s="419"/>
      <c r="AT7" s="420"/>
      <c r="AU7" s="502" t="s">
        <v>98</v>
      </c>
      <c r="AV7" s="503"/>
      <c r="AW7" s="503"/>
      <c r="AX7" s="503"/>
      <c r="AY7" s="425" t="s">
        <v>99</v>
      </c>
      <c r="AZ7" s="426"/>
      <c r="BA7" s="426"/>
      <c r="BB7" s="426"/>
      <c r="BC7" s="426"/>
      <c r="BD7" s="426"/>
      <c r="BE7" s="426"/>
      <c r="BF7" s="426"/>
      <c r="BG7" s="426"/>
      <c r="BH7" s="426"/>
      <c r="BI7" s="426"/>
      <c r="BJ7" s="426"/>
      <c r="BK7" s="426"/>
      <c r="BL7" s="426"/>
      <c r="BM7" s="427"/>
      <c r="BN7" s="445">
        <v>101985</v>
      </c>
      <c r="BO7" s="446"/>
      <c r="BP7" s="446"/>
      <c r="BQ7" s="446"/>
      <c r="BR7" s="446"/>
      <c r="BS7" s="446"/>
      <c r="BT7" s="446"/>
      <c r="BU7" s="447"/>
      <c r="BV7" s="445">
        <v>97215</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24506596</v>
      </c>
      <c r="CU7" s="446"/>
      <c r="CV7" s="446"/>
      <c r="CW7" s="446"/>
      <c r="CX7" s="446"/>
      <c r="CY7" s="446"/>
      <c r="CZ7" s="446"/>
      <c r="DA7" s="447"/>
      <c r="DB7" s="445">
        <v>24856936</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1527599</v>
      </c>
      <c r="BO8" s="446"/>
      <c r="BP8" s="446"/>
      <c r="BQ8" s="446"/>
      <c r="BR8" s="446"/>
      <c r="BS8" s="446"/>
      <c r="BT8" s="446"/>
      <c r="BU8" s="447"/>
      <c r="BV8" s="445">
        <v>1692986</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0.61</v>
      </c>
      <c r="CU8" s="559"/>
      <c r="CV8" s="559"/>
      <c r="CW8" s="559"/>
      <c r="CX8" s="559"/>
      <c r="CY8" s="559"/>
      <c r="CZ8" s="559"/>
      <c r="DA8" s="560"/>
      <c r="DB8" s="558">
        <v>0.62</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83386</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102</v>
      </c>
      <c r="AV9" s="503"/>
      <c r="AW9" s="503"/>
      <c r="AX9" s="503"/>
      <c r="AY9" s="425" t="s">
        <v>109</v>
      </c>
      <c r="AZ9" s="426"/>
      <c r="BA9" s="426"/>
      <c r="BB9" s="426"/>
      <c r="BC9" s="426"/>
      <c r="BD9" s="426"/>
      <c r="BE9" s="426"/>
      <c r="BF9" s="426"/>
      <c r="BG9" s="426"/>
      <c r="BH9" s="426"/>
      <c r="BI9" s="426"/>
      <c r="BJ9" s="426"/>
      <c r="BK9" s="426"/>
      <c r="BL9" s="426"/>
      <c r="BM9" s="427"/>
      <c r="BN9" s="445">
        <v>-165387</v>
      </c>
      <c r="BO9" s="446"/>
      <c r="BP9" s="446"/>
      <c r="BQ9" s="446"/>
      <c r="BR9" s="446"/>
      <c r="BS9" s="446"/>
      <c r="BT9" s="446"/>
      <c r="BU9" s="447"/>
      <c r="BV9" s="445">
        <v>-81467</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16.399999999999999</v>
      </c>
      <c r="CU9" s="416"/>
      <c r="CV9" s="416"/>
      <c r="CW9" s="416"/>
      <c r="CX9" s="416"/>
      <c r="CY9" s="416"/>
      <c r="CZ9" s="416"/>
      <c r="DA9" s="417"/>
      <c r="DB9" s="415">
        <v>15.7</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90066</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2205</v>
      </c>
      <c r="BO10" s="446"/>
      <c r="BP10" s="446"/>
      <c r="BQ10" s="446"/>
      <c r="BR10" s="446"/>
      <c r="BS10" s="446"/>
      <c r="BT10" s="446"/>
      <c r="BU10" s="447"/>
      <c r="BV10" s="445">
        <v>7873</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113</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c r="A12" s="166"/>
      <c r="B12" s="561" t="s">
        <v>122</v>
      </c>
      <c r="C12" s="562"/>
      <c r="D12" s="562"/>
      <c r="E12" s="562"/>
      <c r="F12" s="562"/>
      <c r="G12" s="562"/>
      <c r="H12" s="562"/>
      <c r="I12" s="562"/>
      <c r="J12" s="562"/>
      <c r="K12" s="563"/>
      <c r="L12" s="570" t="s">
        <v>123</v>
      </c>
      <c r="M12" s="571"/>
      <c r="N12" s="571"/>
      <c r="O12" s="571"/>
      <c r="P12" s="571"/>
      <c r="Q12" s="572"/>
      <c r="R12" s="573">
        <v>83761</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127</v>
      </c>
      <c r="AV12" s="503"/>
      <c r="AW12" s="503"/>
      <c r="AX12" s="503"/>
      <c r="AY12" s="425" t="s">
        <v>128</v>
      </c>
      <c r="AZ12" s="426"/>
      <c r="BA12" s="426"/>
      <c r="BB12" s="426"/>
      <c r="BC12" s="426"/>
      <c r="BD12" s="426"/>
      <c r="BE12" s="426"/>
      <c r="BF12" s="426"/>
      <c r="BG12" s="426"/>
      <c r="BH12" s="426"/>
      <c r="BI12" s="426"/>
      <c r="BJ12" s="426"/>
      <c r="BK12" s="426"/>
      <c r="BL12" s="426"/>
      <c r="BM12" s="427"/>
      <c r="BN12" s="445">
        <v>300000</v>
      </c>
      <c r="BO12" s="446"/>
      <c r="BP12" s="446"/>
      <c r="BQ12" s="446"/>
      <c r="BR12" s="446"/>
      <c r="BS12" s="446"/>
      <c r="BT12" s="446"/>
      <c r="BU12" s="447"/>
      <c r="BV12" s="445">
        <v>400000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130</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131</v>
      </c>
      <c r="N13" s="546"/>
      <c r="O13" s="546"/>
      <c r="P13" s="546"/>
      <c r="Q13" s="547"/>
      <c r="R13" s="548">
        <v>82951</v>
      </c>
      <c r="S13" s="549"/>
      <c r="T13" s="549"/>
      <c r="U13" s="549"/>
      <c r="V13" s="550"/>
      <c r="W13" s="536" t="s">
        <v>132</v>
      </c>
      <c r="X13" s="458"/>
      <c r="Y13" s="458"/>
      <c r="Z13" s="458"/>
      <c r="AA13" s="458"/>
      <c r="AB13" s="459"/>
      <c r="AC13" s="421">
        <v>2169</v>
      </c>
      <c r="AD13" s="422"/>
      <c r="AE13" s="422"/>
      <c r="AF13" s="422"/>
      <c r="AG13" s="423"/>
      <c r="AH13" s="421">
        <v>2315</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-463182</v>
      </c>
      <c r="BO13" s="446"/>
      <c r="BP13" s="446"/>
      <c r="BQ13" s="446"/>
      <c r="BR13" s="446"/>
      <c r="BS13" s="446"/>
      <c r="BT13" s="446"/>
      <c r="BU13" s="447"/>
      <c r="BV13" s="445">
        <v>-473594</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5.6</v>
      </c>
      <c r="CU13" s="416"/>
      <c r="CV13" s="416"/>
      <c r="CW13" s="416"/>
      <c r="CX13" s="416"/>
      <c r="CY13" s="416"/>
      <c r="CZ13" s="416"/>
      <c r="DA13" s="417"/>
      <c r="DB13" s="415">
        <v>5.6</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137</v>
      </c>
      <c r="M14" s="579"/>
      <c r="N14" s="579"/>
      <c r="O14" s="579"/>
      <c r="P14" s="579"/>
      <c r="Q14" s="580"/>
      <c r="R14" s="548">
        <v>84929</v>
      </c>
      <c r="S14" s="549"/>
      <c r="T14" s="549"/>
      <c r="U14" s="549"/>
      <c r="V14" s="550"/>
      <c r="W14" s="551"/>
      <c r="X14" s="461"/>
      <c r="Y14" s="461"/>
      <c r="Z14" s="461"/>
      <c r="AA14" s="461"/>
      <c r="AB14" s="462"/>
      <c r="AC14" s="541">
        <v>5.2</v>
      </c>
      <c r="AD14" s="542"/>
      <c r="AE14" s="542"/>
      <c r="AF14" s="542"/>
      <c r="AG14" s="543"/>
      <c r="AH14" s="541">
        <v>5.3</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58.9</v>
      </c>
      <c r="CU14" s="553"/>
      <c r="CV14" s="553"/>
      <c r="CW14" s="553"/>
      <c r="CX14" s="553"/>
      <c r="CY14" s="553"/>
      <c r="CZ14" s="553"/>
      <c r="DA14" s="554"/>
      <c r="DB14" s="552">
        <v>54.5</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139</v>
      </c>
      <c r="N15" s="546"/>
      <c r="O15" s="546"/>
      <c r="P15" s="546"/>
      <c r="Q15" s="547"/>
      <c r="R15" s="548">
        <v>84219</v>
      </c>
      <c r="S15" s="549"/>
      <c r="T15" s="549"/>
      <c r="U15" s="549"/>
      <c r="V15" s="550"/>
      <c r="W15" s="536" t="s">
        <v>140</v>
      </c>
      <c r="X15" s="458"/>
      <c r="Y15" s="458"/>
      <c r="Z15" s="458"/>
      <c r="AA15" s="458"/>
      <c r="AB15" s="459"/>
      <c r="AC15" s="421">
        <v>11275</v>
      </c>
      <c r="AD15" s="422"/>
      <c r="AE15" s="422"/>
      <c r="AF15" s="422"/>
      <c r="AG15" s="423"/>
      <c r="AH15" s="421">
        <v>12549</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11334510</v>
      </c>
      <c r="BO15" s="441"/>
      <c r="BP15" s="441"/>
      <c r="BQ15" s="441"/>
      <c r="BR15" s="441"/>
      <c r="BS15" s="441"/>
      <c r="BT15" s="441"/>
      <c r="BU15" s="442"/>
      <c r="BV15" s="440">
        <v>11467302</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27.2</v>
      </c>
      <c r="AD16" s="542"/>
      <c r="AE16" s="542"/>
      <c r="AF16" s="542"/>
      <c r="AG16" s="543"/>
      <c r="AH16" s="541">
        <v>28.5</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19020237</v>
      </c>
      <c r="BO16" s="446"/>
      <c r="BP16" s="446"/>
      <c r="BQ16" s="446"/>
      <c r="BR16" s="446"/>
      <c r="BS16" s="446"/>
      <c r="BT16" s="446"/>
      <c r="BU16" s="447"/>
      <c r="BV16" s="445">
        <v>18965370</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27936</v>
      </c>
      <c r="AD17" s="422"/>
      <c r="AE17" s="422"/>
      <c r="AF17" s="422"/>
      <c r="AG17" s="423"/>
      <c r="AH17" s="421">
        <v>29102</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14465510</v>
      </c>
      <c r="BO17" s="446"/>
      <c r="BP17" s="446"/>
      <c r="BQ17" s="446"/>
      <c r="BR17" s="446"/>
      <c r="BS17" s="446"/>
      <c r="BT17" s="446"/>
      <c r="BU17" s="447"/>
      <c r="BV17" s="445">
        <v>14615060</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150</v>
      </c>
      <c r="C18" s="508"/>
      <c r="D18" s="508"/>
      <c r="E18" s="509"/>
      <c r="F18" s="509"/>
      <c r="G18" s="509"/>
      <c r="H18" s="509"/>
      <c r="I18" s="509"/>
      <c r="J18" s="509"/>
      <c r="K18" s="509"/>
      <c r="L18" s="510">
        <v>1449.83</v>
      </c>
      <c r="M18" s="510"/>
      <c r="N18" s="510"/>
      <c r="O18" s="510"/>
      <c r="P18" s="510"/>
      <c r="Q18" s="510"/>
      <c r="R18" s="511"/>
      <c r="S18" s="511"/>
      <c r="T18" s="511"/>
      <c r="U18" s="511"/>
      <c r="V18" s="512"/>
      <c r="W18" s="526"/>
      <c r="X18" s="527"/>
      <c r="Y18" s="527"/>
      <c r="Z18" s="527"/>
      <c r="AA18" s="527"/>
      <c r="AB18" s="537"/>
      <c r="AC18" s="409">
        <v>67.5</v>
      </c>
      <c r="AD18" s="410"/>
      <c r="AE18" s="410"/>
      <c r="AF18" s="410"/>
      <c r="AG18" s="513"/>
      <c r="AH18" s="409">
        <v>66.2</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24872309</v>
      </c>
      <c r="BO18" s="446"/>
      <c r="BP18" s="446"/>
      <c r="BQ18" s="446"/>
      <c r="BR18" s="446"/>
      <c r="BS18" s="446"/>
      <c r="BT18" s="446"/>
      <c r="BU18" s="447"/>
      <c r="BV18" s="445">
        <v>24805925</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152</v>
      </c>
      <c r="C19" s="508"/>
      <c r="D19" s="508"/>
      <c r="E19" s="509"/>
      <c r="F19" s="509"/>
      <c r="G19" s="509"/>
      <c r="H19" s="509"/>
      <c r="I19" s="509"/>
      <c r="J19" s="509"/>
      <c r="K19" s="509"/>
      <c r="L19" s="515">
        <v>58</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29716825</v>
      </c>
      <c r="BO19" s="446"/>
      <c r="BP19" s="446"/>
      <c r="BQ19" s="446"/>
      <c r="BR19" s="446"/>
      <c r="BS19" s="446"/>
      <c r="BT19" s="446"/>
      <c r="BU19" s="447"/>
      <c r="BV19" s="445">
        <v>30262918</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154</v>
      </c>
      <c r="C20" s="508"/>
      <c r="D20" s="508"/>
      <c r="E20" s="509"/>
      <c r="F20" s="509"/>
      <c r="G20" s="509"/>
      <c r="H20" s="509"/>
      <c r="I20" s="509"/>
      <c r="J20" s="509"/>
      <c r="K20" s="509"/>
      <c r="L20" s="515">
        <v>32658</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58417383</v>
      </c>
      <c r="BO23" s="446"/>
      <c r="BP23" s="446"/>
      <c r="BQ23" s="446"/>
      <c r="BR23" s="446"/>
      <c r="BS23" s="446"/>
      <c r="BT23" s="446"/>
      <c r="BU23" s="447"/>
      <c r="BV23" s="445">
        <v>54888202</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163</v>
      </c>
      <c r="F24" s="419"/>
      <c r="G24" s="419"/>
      <c r="H24" s="419"/>
      <c r="I24" s="419"/>
      <c r="J24" s="419"/>
      <c r="K24" s="420"/>
      <c r="L24" s="421">
        <v>1</v>
      </c>
      <c r="M24" s="422"/>
      <c r="N24" s="422"/>
      <c r="O24" s="422"/>
      <c r="P24" s="423"/>
      <c r="Q24" s="421">
        <v>9600</v>
      </c>
      <c r="R24" s="422"/>
      <c r="S24" s="422"/>
      <c r="T24" s="422"/>
      <c r="U24" s="422"/>
      <c r="V24" s="423"/>
      <c r="W24" s="487"/>
      <c r="X24" s="478"/>
      <c r="Y24" s="479"/>
      <c r="Z24" s="418" t="s">
        <v>164</v>
      </c>
      <c r="AA24" s="419"/>
      <c r="AB24" s="419"/>
      <c r="AC24" s="419"/>
      <c r="AD24" s="419"/>
      <c r="AE24" s="419"/>
      <c r="AF24" s="419"/>
      <c r="AG24" s="420"/>
      <c r="AH24" s="421">
        <v>903</v>
      </c>
      <c r="AI24" s="422"/>
      <c r="AJ24" s="422"/>
      <c r="AK24" s="422"/>
      <c r="AL24" s="423"/>
      <c r="AM24" s="421">
        <v>2888697</v>
      </c>
      <c r="AN24" s="422"/>
      <c r="AO24" s="422"/>
      <c r="AP24" s="422"/>
      <c r="AQ24" s="422"/>
      <c r="AR24" s="423"/>
      <c r="AS24" s="421">
        <v>3199</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34271436</v>
      </c>
      <c r="BO24" s="446"/>
      <c r="BP24" s="446"/>
      <c r="BQ24" s="446"/>
      <c r="BR24" s="446"/>
      <c r="BS24" s="446"/>
      <c r="BT24" s="446"/>
      <c r="BU24" s="447"/>
      <c r="BV24" s="445">
        <v>31523951</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166</v>
      </c>
      <c r="F25" s="419"/>
      <c r="G25" s="419"/>
      <c r="H25" s="419"/>
      <c r="I25" s="419"/>
      <c r="J25" s="419"/>
      <c r="K25" s="420"/>
      <c r="L25" s="421">
        <v>1</v>
      </c>
      <c r="M25" s="422"/>
      <c r="N25" s="422"/>
      <c r="O25" s="422"/>
      <c r="P25" s="423"/>
      <c r="Q25" s="421">
        <v>7600</v>
      </c>
      <c r="R25" s="422"/>
      <c r="S25" s="422"/>
      <c r="T25" s="422"/>
      <c r="U25" s="422"/>
      <c r="V25" s="423"/>
      <c r="W25" s="487"/>
      <c r="X25" s="478"/>
      <c r="Y25" s="479"/>
      <c r="Z25" s="418" t="s">
        <v>167</v>
      </c>
      <c r="AA25" s="419"/>
      <c r="AB25" s="419"/>
      <c r="AC25" s="419"/>
      <c r="AD25" s="419"/>
      <c r="AE25" s="419"/>
      <c r="AF25" s="419"/>
      <c r="AG25" s="420"/>
      <c r="AH25" s="421">
        <v>188</v>
      </c>
      <c r="AI25" s="422"/>
      <c r="AJ25" s="422"/>
      <c r="AK25" s="422"/>
      <c r="AL25" s="423"/>
      <c r="AM25" s="421">
        <v>554036</v>
      </c>
      <c r="AN25" s="422"/>
      <c r="AO25" s="422"/>
      <c r="AP25" s="422"/>
      <c r="AQ25" s="422"/>
      <c r="AR25" s="423"/>
      <c r="AS25" s="421">
        <v>2947</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9249203</v>
      </c>
      <c r="BO25" s="441"/>
      <c r="BP25" s="441"/>
      <c r="BQ25" s="441"/>
      <c r="BR25" s="441"/>
      <c r="BS25" s="441"/>
      <c r="BT25" s="441"/>
      <c r="BU25" s="442"/>
      <c r="BV25" s="440">
        <v>7182743</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169</v>
      </c>
      <c r="F26" s="419"/>
      <c r="G26" s="419"/>
      <c r="H26" s="419"/>
      <c r="I26" s="419"/>
      <c r="J26" s="419"/>
      <c r="K26" s="420"/>
      <c r="L26" s="421">
        <v>1</v>
      </c>
      <c r="M26" s="422"/>
      <c r="N26" s="422"/>
      <c r="O26" s="422"/>
      <c r="P26" s="423"/>
      <c r="Q26" s="421">
        <v>6750</v>
      </c>
      <c r="R26" s="422"/>
      <c r="S26" s="422"/>
      <c r="T26" s="422"/>
      <c r="U26" s="422"/>
      <c r="V26" s="423"/>
      <c r="W26" s="487"/>
      <c r="X26" s="478"/>
      <c r="Y26" s="479"/>
      <c r="Z26" s="418" t="s">
        <v>170</v>
      </c>
      <c r="AA26" s="500"/>
      <c r="AB26" s="500"/>
      <c r="AC26" s="500"/>
      <c r="AD26" s="500"/>
      <c r="AE26" s="500"/>
      <c r="AF26" s="500"/>
      <c r="AG26" s="501"/>
      <c r="AH26" s="421">
        <v>42</v>
      </c>
      <c r="AI26" s="422"/>
      <c r="AJ26" s="422"/>
      <c r="AK26" s="422"/>
      <c r="AL26" s="423"/>
      <c r="AM26" s="421">
        <v>135618</v>
      </c>
      <c r="AN26" s="422"/>
      <c r="AO26" s="422"/>
      <c r="AP26" s="422"/>
      <c r="AQ26" s="422"/>
      <c r="AR26" s="423"/>
      <c r="AS26" s="421">
        <v>3229</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130</v>
      </c>
      <c r="BO26" s="446"/>
      <c r="BP26" s="446"/>
      <c r="BQ26" s="446"/>
      <c r="BR26" s="446"/>
      <c r="BS26" s="446"/>
      <c r="BT26" s="446"/>
      <c r="BU26" s="447"/>
      <c r="BV26" s="445" t="s">
        <v>130</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172</v>
      </c>
      <c r="F27" s="419"/>
      <c r="G27" s="419"/>
      <c r="H27" s="419"/>
      <c r="I27" s="419"/>
      <c r="J27" s="419"/>
      <c r="K27" s="420"/>
      <c r="L27" s="421">
        <v>1</v>
      </c>
      <c r="M27" s="422"/>
      <c r="N27" s="422"/>
      <c r="O27" s="422"/>
      <c r="P27" s="423"/>
      <c r="Q27" s="421">
        <v>4900</v>
      </c>
      <c r="R27" s="422"/>
      <c r="S27" s="422"/>
      <c r="T27" s="422"/>
      <c r="U27" s="422"/>
      <c r="V27" s="423"/>
      <c r="W27" s="487"/>
      <c r="X27" s="478"/>
      <c r="Y27" s="479"/>
      <c r="Z27" s="418" t="s">
        <v>173</v>
      </c>
      <c r="AA27" s="419"/>
      <c r="AB27" s="419"/>
      <c r="AC27" s="419"/>
      <c r="AD27" s="419"/>
      <c r="AE27" s="419"/>
      <c r="AF27" s="419"/>
      <c r="AG27" s="420"/>
      <c r="AH27" s="421">
        <v>8</v>
      </c>
      <c r="AI27" s="422"/>
      <c r="AJ27" s="422"/>
      <c r="AK27" s="422"/>
      <c r="AL27" s="423"/>
      <c r="AM27" s="421">
        <v>32104</v>
      </c>
      <c r="AN27" s="422"/>
      <c r="AO27" s="422"/>
      <c r="AP27" s="422"/>
      <c r="AQ27" s="422"/>
      <c r="AR27" s="423"/>
      <c r="AS27" s="421">
        <v>4013</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v>303361</v>
      </c>
      <c r="BO27" s="449"/>
      <c r="BP27" s="449"/>
      <c r="BQ27" s="449"/>
      <c r="BR27" s="449"/>
      <c r="BS27" s="449"/>
      <c r="BT27" s="449"/>
      <c r="BU27" s="450"/>
      <c r="BV27" s="448">
        <v>303167</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175</v>
      </c>
      <c r="F28" s="419"/>
      <c r="G28" s="419"/>
      <c r="H28" s="419"/>
      <c r="I28" s="419"/>
      <c r="J28" s="419"/>
      <c r="K28" s="420"/>
      <c r="L28" s="421">
        <v>1</v>
      </c>
      <c r="M28" s="422"/>
      <c r="N28" s="422"/>
      <c r="O28" s="422"/>
      <c r="P28" s="423"/>
      <c r="Q28" s="421">
        <v>4100</v>
      </c>
      <c r="R28" s="422"/>
      <c r="S28" s="422"/>
      <c r="T28" s="422"/>
      <c r="U28" s="422"/>
      <c r="V28" s="423"/>
      <c r="W28" s="487"/>
      <c r="X28" s="478"/>
      <c r="Y28" s="479"/>
      <c r="Z28" s="418" t="s">
        <v>176</v>
      </c>
      <c r="AA28" s="419"/>
      <c r="AB28" s="419"/>
      <c r="AC28" s="419"/>
      <c r="AD28" s="419"/>
      <c r="AE28" s="419"/>
      <c r="AF28" s="419"/>
      <c r="AG28" s="420"/>
      <c r="AH28" s="421" t="s">
        <v>130</v>
      </c>
      <c r="AI28" s="422"/>
      <c r="AJ28" s="422"/>
      <c r="AK28" s="422"/>
      <c r="AL28" s="423"/>
      <c r="AM28" s="421" t="s">
        <v>130</v>
      </c>
      <c r="AN28" s="422"/>
      <c r="AO28" s="422"/>
      <c r="AP28" s="422"/>
      <c r="AQ28" s="422"/>
      <c r="AR28" s="423"/>
      <c r="AS28" s="421" t="s">
        <v>130</v>
      </c>
      <c r="AT28" s="422"/>
      <c r="AU28" s="422"/>
      <c r="AV28" s="422"/>
      <c r="AW28" s="422"/>
      <c r="AX28" s="424"/>
      <c r="AY28" s="428" t="s">
        <v>177</v>
      </c>
      <c r="AZ28" s="429"/>
      <c r="BA28" s="429"/>
      <c r="BB28" s="430"/>
      <c r="BC28" s="437" t="s">
        <v>41</v>
      </c>
      <c r="BD28" s="438"/>
      <c r="BE28" s="438"/>
      <c r="BF28" s="438"/>
      <c r="BG28" s="438"/>
      <c r="BH28" s="438"/>
      <c r="BI28" s="438"/>
      <c r="BJ28" s="438"/>
      <c r="BK28" s="438"/>
      <c r="BL28" s="438"/>
      <c r="BM28" s="439"/>
      <c r="BN28" s="440">
        <v>3764552</v>
      </c>
      <c r="BO28" s="441"/>
      <c r="BP28" s="441"/>
      <c r="BQ28" s="441"/>
      <c r="BR28" s="441"/>
      <c r="BS28" s="441"/>
      <c r="BT28" s="441"/>
      <c r="BU28" s="442"/>
      <c r="BV28" s="440">
        <v>4062347</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178</v>
      </c>
      <c r="F29" s="419"/>
      <c r="G29" s="419"/>
      <c r="H29" s="419"/>
      <c r="I29" s="419"/>
      <c r="J29" s="419"/>
      <c r="K29" s="420"/>
      <c r="L29" s="421">
        <v>26</v>
      </c>
      <c r="M29" s="422"/>
      <c r="N29" s="422"/>
      <c r="O29" s="422"/>
      <c r="P29" s="423"/>
      <c r="Q29" s="421">
        <v>3800</v>
      </c>
      <c r="R29" s="422"/>
      <c r="S29" s="422"/>
      <c r="T29" s="422"/>
      <c r="U29" s="422"/>
      <c r="V29" s="423"/>
      <c r="W29" s="488"/>
      <c r="X29" s="489"/>
      <c r="Y29" s="490"/>
      <c r="Z29" s="418" t="s">
        <v>179</v>
      </c>
      <c r="AA29" s="419"/>
      <c r="AB29" s="419"/>
      <c r="AC29" s="419"/>
      <c r="AD29" s="419"/>
      <c r="AE29" s="419"/>
      <c r="AF29" s="419"/>
      <c r="AG29" s="420"/>
      <c r="AH29" s="421">
        <v>911</v>
      </c>
      <c r="AI29" s="422"/>
      <c r="AJ29" s="422"/>
      <c r="AK29" s="422"/>
      <c r="AL29" s="423"/>
      <c r="AM29" s="421">
        <v>2920801</v>
      </c>
      <c r="AN29" s="422"/>
      <c r="AO29" s="422"/>
      <c r="AP29" s="422"/>
      <c r="AQ29" s="422"/>
      <c r="AR29" s="423"/>
      <c r="AS29" s="421">
        <v>3206</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1169820</v>
      </c>
      <c r="BO29" s="446"/>
      <c r="BP29" s="446"/>
      <c r="BQ29" s="446"/>
      <c r="BR29" s="446"/>
      <c r="BS29" s="446"/>
      <c r="BT29" s="446"/>
      <c r="BU29" s="447"/>
      <c r="BV29" s="445">
        <v>1169171</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99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4875688</v>
      </c>
      <c r="BO30" s="449"/>
      <c r="BP30" s="449"/>
      <c r="BQ30" s="449"/>
      <c r="BR30" s="449"/>
      <c r="BS30" s="449"/>
      <c r="BT30" s="449"/>
      <c r="BU30" s="450"/>
      <c r="BV30" s="448">
        <v>5124177</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188</v>
      </c>
      <c r="V33" s="408"/>
      <c r="W33" s="407" t="s">
        <v>189</v>
      </c>
      <c r="X33" s="407"/>
      <c r="Y33" s="407"/>
      <c r="Z33" s="407"/>
      <c r="AA33" s="407"/>
      <c r="AB33" s="407"/>
      <c r="AC33" s="407"/>
      <c r="AD33" s="407"/>
      <c r="AE33" s="407"/>
      <c r="AF33" s="407"/>
      <c r="AG33" s="407"/>
      <c r="AH33" s="407"/>
      <c r="AI33" s="407"/>
      <c r="AJ33" s="407"/>
      <c r="AK33" s="407"/>
      <c r="AL33" s="195"/>
      <c r="AM33" s="408" t="s">
        <v>188</v>
      </c>
      <c r="AN33" s="408"/>
      <c r="AO33" s="407" t="s">
        <v>189</v>
      </c>
      <c r="AP33" s="407"/>
      <c r="AQ33" s="407"/>
      <c r="AR33" s="407"/>
      <c r="AS33" s="407"/>
      <c r="AT33" s="407"/>
      <c r="AU33" s="407"/>
      <c r="AV33" s="407"/>
      <c r="AW33" s="407"/>
      <c r="AX33" s="407"/>
      <c r="AY33" s="407"/>
      <c r="AZ33" s="407"/>
      <c r="BA33" s="407"/>
      <c r="BB33" s="407"/>
      <c r="BC33" s="407"/>
      <c r="BD33" s="196"/>
      <c r="BE33" s="407" t="s">
        <v>190</v>
      </c>
      <c r="BF33" s="407"/>
      <c r="BG33" s="407" t="s">
        <v>191</v>
      </c>
      <c r="BH33" s="407"/>
      <c r="BI33" s="407"/>
      <c r="BJ33" s="407"/>
      <c r="BK33" s="407"/>
      <c r="BL33" s="407"/>
      <c r="BM33" s="407"/>
      <c r="BN33" s="407"/>
      <c r="BO33" s="407"/>
      <c r="BP33" s="407"/>
      <c r="BQ33" s="407"/>
      <c r="BR33" s="407"/>
      <c r="BS33" s="407"/>
      <c r="BT33" s="407"/>
      <c r="BU33" s="407"/>
      <c r="BV33" s="196"/>
      <c r="BW33" s="408" t="s">
        <v>190</v>
      </c>
      <c r="BX33" s="408"/>
      <c r="BY33" s="407" t="s">
        <v>192</v>
      </c>
      <c r="BZ33" s="407"/>
      <c r="CA33" s="407"/>
      <c r="CB33" s="407"/>
      <c r="CC33" s="407"/>
      <c r="CD33" s="407"/>
      <c r="CE33" s="407"/>
      <c r="CF33" s="407"/>
      <c r="CG33" s="407"/>
      <c r="CH33" s="407"/>
      <c r="CI33" s="407"/>
      <c r="CJ33" s="407"/>
      <c r="CK33" s="407"/>
      <c r="CL33" s="407"/>
      <c r="CM33" s="407"/>
      <c r="CN33" s="195"/>
      <c r="CO33" s="408" t="s">
        <v>188</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IF('各会計、関係団体の財政状況及び健全化判断比率'!B31="","",'各会計、関係団体の財政状況及び健全化判断比率'!B31)</f>
        <v>水道事業会計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IF('各会計、関係団体の財政状況及び健全化判断比率'!B32="","",'各会計、関係団体の財政状況及び健全化判断比率'!B32)</f>
        <v>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11</v>
      </c>
      <c r="BX34" s="404"/>
      <c r="BY34" s="403" t="str">
        <f>IF('各会計、関係団体の財政状況及び健全化判断比率'!B68="","",'各会計、関係団体の財政状況及び健全化判断比率'!B68)</f>
        <v>栃木県市町村総合事務組合（一般会計）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15</v>
      </c>
      <c r="CP34" s="404"/>
      <c r="CQ34" s="403" t="str">
        <f>IF('各会計、関係団体の財政状況及び健全化判断比率'!BS7="","",'各会計、関係団体の財政状況及び健全化判断比率'!BS7)</f>
        <v>日光市公共施設振興公社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診療所事業特別会計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介護保険事業特別会計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9</v>
      </c>
      <c r="BF35" s="404"/>
      <c r="BG35" s="403" t="str">
        <f>IF('各会計、関係団体の財政状況及び健全化判断比率'!B33="","",'各会計、関係団体の財政状況及び健全化判断比率'!B33)</f>
        <v>温泉事業特別会計</v>
      </c>
      <c r="BH35" s="403"/>
      <c r="BI35" s="403"/>
      <c r="BJ35" s="403"/>
      <c r="BK35" s="403"/>
      <c r="BL35" s="403"/>
      <c r="BM35" s="403"/>
      <c r="BN35" s="403"/>
      <c r="BO35" s="403"/>
      <c r="BP35" s="403"/>
      <c r="BQ35" s="403"/>
      <c r="BR35" s="403"/>
      <c r="BS35" s="403"/>
      <c r="BT35" s="403"/>
      <c r="BU35" s="403"/>
      <c r="BV35" s="193"/>
      <c r="BW35" s="404">
        <f t="shared" ref="BW35:BW43" si="2">IF(BY35="","",BW34+1)</f>
        <v>12</v>
      </c>
      <c r="BX35" s="404"/>
      <c r="BY35" s="403" t="str">
        <f>IF('各会計、関係団体の財政状況及び健全化判断比率'!B69="","",'各会計、関係団体の財政状況及び健全化判断比率'!B69)</f>
        <v>栃木県市町村総合事務組合（特別会計）</v>
      </c>
      <c r="BZ35" s="403"/>
      <c r="CA35" s="403"/>
      <c r="CB35" s="403"/>
      <c r="CC35" s="403"/>
      <c r="CD35" s="403"/>
      <c r="CE35" s="403"/>
      <c r="CF35" s="403"/>
      <c r="CG35" s="403"/>
      <c r="CH35" s="403"/>
      <c r="CI35" s="403"/>
      <c r="CJ35" s="403"/>
      <c r="CK35" s="403"/>
      <c r="CL35" s="403"/>
      <c r="CM35" s="403"/>
      <c r="CN35" s="193"/>
      <c r="CO35" s="404">
        <f t="shared" ref="CO35:CO43" si="3">IF(CQ35="","",CO34+1)</f>
        <v>16</v>
      </c>
      <c r="CP35" s="404"/>
      <c r="CQ35" s="403" t="str">
        <f>IF('各会計、関係団体の財政状況及び健全化判断比率'!BS8="","",'各会計、関係団体の財政状況及び健全化判断比率'!BS8)</f>
        <v>日光市農業公社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f>IF(E36="","",C35+1)</f>
        <v>3</v>
      </c>
      <c r="D36" s="404"/>
      <c r="E36" s="403" t="str">
        <f>IF('各会計、関係団体の財政状況及び健全化判断比率'!B9="","",'各会計、関係団体の財政状況及び健全化判断比率'!B9)</f>
        <v>公共用地先行取得事業特別会計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後期高齢者医療事業特別会計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10</v>
      </c>
      <c r="BF36" s="404"/>
      <c r="BG36" s="403" t="str">
        <f>IF('各会計、関係団体の財政状況及び健全化判断比率'!B34="","",'各会計、関係団体の財政状況及び健全化判断比率'!B34)</f>
        <v>銅山観光事業特別会計</v>
      </c>
      <c r="BH36" s="403"/>
      <c r="BI36" s="403"/>
      <c r="BJ36" s="403"/>
      <c r="BK36" s="403"/>
      <c r="BL36" s="403"/>
      <c r="BM36" s="403"/>
      <c r="BN36" s="403"/>
      <c r="BO36" s="403"/>
      <c r="BP36" s="403"/>
      <c r="BQ36" s="403"/>
      <c r="BR36" s="403"/>
      <c r="BS36" s="403"/>
      <c r="BT36" s="403"/>
      <c r="BU36" s="403"/>
      <c r="BV36" s="193"/>
      <c r="BW36" s="404">
        <f t="shared" si="2"/>
        <v>13</v>
      </c>
      <c r="BX36" s="404"/>
      <c r="BY36" s="403" t="str">
        <f>IF('各会計、関係団体の財政状況及び健全化判断比率'!B70="","",'各会計、関係団体の財政状況及び健全化判断比率'!B70)</f>
        <v>栃木県後期高齢者医療広域連合（一般会計）</v>
      </c>
      <c r="BZ36" s="403"/>
      <c r="CA36" s="403"/>
      <c r="CB36" s="403"/>
      <c r="CC36" s="403"/>
      <c r="CD36" s="403"/>
      <c r="CE36" s="403"/>
      <c r="CF36" s="403"/>
      <c r="CG36" s="403"/>
      <c r="CH36" s="403"/>
      <c r="CI36" s="403"/>
      <c r="CJ36" s="403"/>
      <c r="CK36" s="403"/>
      <c r="CL36" s="403"/>
      <c r="CM36" s="403"/>
      <c r="CN36" s="193"/>
      <c r="CO36" s="404">
        <f t="shared" si="3"/>
        <v>17</v>
      </c>
      <c r="CP36" s="404"/>
      <c r="CQ36" s="403" t="str">
        <f>IF('各会計、関係団体の財政状況及び健全化判断比率'!BS9="","",'各会計、関係団体の財政状況及び健全化判断比率'!BS9)</f>
        <v>オアシス今市</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14</v>
      </c>
      <c r="BX37" s="404"/>
      <c r="BY37" s="403" t="str">
        <f>IF('各会計、関係団体の財政状況及び健全化判断比率'!B71="","",'各会計、関係団体の財政状況及び健全化判断比率'!B71)</f>
        <v>栃木県後期高齢者医療広域連合（後期高齢者医療特別会計）</v>
      </c>
      <c r="BZ37" s="403"/>
      <c r="CA37" s="403"/>
      <c r="CB37" s="403"/>
      <c r="CC37" s="403"/>
      <c r="CD37" s="403"/>
      <c r="CE37" s="403"/>
      <c r="CF37" s="403"/>
      <c r="CG37" s="403"/>
      <c r="CH37" s="403"/>
      <c r="CI37" s="403"/>
      <c r="CJ37" s="403"/>
      <c r="CK37" s="403"/>
      <c r="CL37" s="403"/>
      <c r="CM37" s="403"/>
      <c r="CN37" s="193"/>
      <c r="CO37" s="404">
        <f t="shared" si="3"/>
        <v>18</v>
      </c>
      <c r="CP37" s="404"/>
      <c r="CQ37" s="403" t="str">
        <f>IF('各会計、関係団体の財政状況及び健全化判断比率'!BS10="","",'各会計、関係団体の財政状況及び健全化判断比率'!BS10)</f>
        <v>小杉放菴記念日光美術館</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f t="shared" si="3"/>
        <v>19</v>
      </c>
      <c r="CP38" s="404"/>
      <c r="CQ38" s="403" t="str">
        <f>IF('各会計、関係団体の財政状況及び健全化判断比率'!BS11="","",'各会計、関係団体の財政状況及び健全化判断比率'!BS11)</f>
        <v>鬼怒川・川治温泉観光開発</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H6dX/44yALaeJsXWAJO3Nc7F+EieOF32dIDpBMmafq8F+6aG3Or5AwLAANw9wICQfT2EnoKjnKjMmsBmEiT4Tg==" saltValue="jyTgH6txyjE4tVb3ARxBO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556</v>
      </c>
      <c r="G33" s="29" t="s">
        <v>557</v>
      </c>
      <c r="H33" s="29" t="s">
        <v>558</v>
      </c>
      <c r="I33" s="29" t="s">
        <v>559</v>
      </c>
      <c r="J33" s="30" t="s">
        <v>560</v>
      </c>
      <c r="K33" s="22"/>
      <c r="L33" s="22"/>
      <c r="M33" s="22"/>
      <c r="N33" s="22"/>
      <c r="O33" s="22"/>
      <c r="P33" s="22"/>
    </row>
    <row r="34" spans="1:16" ht="39" customHeight="1">
      <c r="A34" s="22"/>
      <c r="B34" s="31"/>
      <c r="C34" s="1224" t="s">
        <v>565</v>
      </c>
      <c r="D34" s="1224"/>
      <c r="E34" s="1225"/>
      <c r="F34" s="32">
        <v>9.07</v>
      </c>
      <c r="G34" s="33">
        <v>7.95</v>
      </c>
      <c r="H34" s="33">
        <v>8.1999999999999993</v>
      </c>
      <c r="I34" s="33">
        <v>10.57</v>
      </c>
      <c r="J34" s="34">
        <v>10.46</v>
      </c>
      <c r="K34" s="22"/>
      <c r="L34" s="22"/>
      <c r="M34" s="22"/>
      <c r="N34" s="22"/>
      <c r="O34" s="22"/>
      <c r="P34" s="22"/>
    </row>
    <row r="35" spans="1:16" ht="39" customHeight="1">
      <c r="A35" s="22"/>
      <c r="B35" s="35"/>
      <c r="C35" s="1218" t="s">
        <v>566</v>
      </c>
      <c r="D35" s="1219"/>
      <c r="E35" s="1220"/>
      <c r="F35" s="36">
        <v>7.01</v>
      </c>
      <c r="G35" s="37">
        <v>6.76</v>
      </c>
      <c r="H35" s="37">
        <v>7.02</v>
      </c>
      <c r="I35" s="37">
        <v>6.79</v>
      </c>
      <c r="J35" s="38">
        <v>6.21</v>
      </c>
      <c r="K35" s="22"/>
      <c r="L35" s="22"/>
      <c r="M35" s="22"/>
      <c r="N35" s="22"/>
      <c r="O35" s="22"/>
      <c r="P35" s="22"/>
    </row>
    <row r="36" spans="1:16" ht="39" customHeight="1">
      <c r="A36" s="22"/>
      <c r="B36" s="35"/>
      <c r="C36" s="1218" t="s">
        <v>567</v>
      </c>
      <c r="D36" s="1219"/>
      <c r="E36" s="1220"/>
      <c r="F36" s="36">
        <v>0.72</v>
      </c>
      <c r="G36" s="37">
        <v>0.61</v>
      </c>
      <c r="H36" s="37">
        <v>0.61</v>
      </c>
      <c r="I36" s="37">
        <v>1.1399999999999999</v>
      </c>
      <c r="J36" s="38">
        <v>1.61</v>
      </c>
      <c r="K36" s="22"/>
      <c r="L36" s="22"/>
      <c r="M36" s="22"/>
      <c r="N36" s="22"/>
      <c r="O36" s="22"/>
      <c r="P36" s="22"/>
    </row>
    <row r="37" spans="1:16" ht="39" customHeight="1">
      <c r="A37" s="22"/>
      <c r="B37" s="35"/>
      <c r="C37" s="1218" t="s">
        <v>568</v>
      </c>
      <c r="D37" s="1219"/>
      <c r="E37" s="1220"/>
      <c r="F37" s="36">
        <v>1.52</v>
      </c>
      <c r="G37" s="37">
        <v>1.1299999999999999</v>
      </c>
      <c r="H37" s="37">
        <v>0.65</v>
      </c>
      <c r="I37" s="37">
        <v>0.75</v>
      </c>
      <c r="J37" s="38">
        <v>1.29</v>
      </c>
      <c r="K37" s="22"/>
      <c r="L37" s="22"/>
      <c r="M37" s="22"/>
      <c r="N37" s="22"/>
      <c r="O37" s="22"/>
      <c r="P37" s="22"/>
    </row>
    <row r="38" spans="1:16" ht="39" customHeight="1">
      <c r="A38" s="22"/>
      <c r="B38" s="35"/>
      <c r="C38" s="1218" t="s">
        <v>569</v>
      </c>
      <c r="D38" s="1219"/>
      <c r="E38" s="1220"/>
      <c r="F38" s="36">
        <v>0.2</v>
      </c>
      <c r="G38" s="37">
        <v>0.13</v>
      </c>
      <c r="H38" s="37">
        <v>0.16</v>
      </c>
      <c r="I38" s="37">
        <v>0.17</v>
      </c>
      <c r="J38" s="38">
        <v>0.12</v>
      </c>
      <c r="K38" s="22"/>
      <c r="L38" s="22"/>
      <c r="M38" s="22"/>
      <c r="N38" s="22"/>
      <c r="O38" s="22"/>
      <c r="P38" s="22"/>
    </row>
    <row r="39" spans="1:16" ht="39" customHeight="1">
      <c r="A39" s="22"/>
      <c r="B39" s="35"/>
      <c r="C39" s="1218" t="s">
        <v>570</v>
      </c>
      <c r="D39" s="1219"/>
      <c r="E39" s="1220"/>
      <c r="F39" s="36">
        <v>0.09</v>
      </c>
      <c r="G39" s="37">
        <v>0.09</v>
      </c>
      <c r="H39" s="37">
        <v>0.18</v>
      </c>
      <c r="I39" s="37">
        <v>7.0000000000000007E-2</v>
      </c>
      <c r="J39" s="38">
        <v>0.05</v>
      </c>
      <c r="K39" s="22"/>
      <c r="L39" s="22"/>
      <c r="M39" s="22"/>
      <c r="N39" s="22"/>
      <c r="O39" s="22"/>
      <c r="P39" s="22"/>
    </row>
    <row r="40" spans="1:16" ht="39" customHeight="1">
      <c r="A40" s="22"/>
      <c r="B40" s="35"/>
      <c r="C40" s="1218" t="s">
        <v>571</v>
      </c>
      <c r="D40" s="1219"/>
      <c r="E40" s="1220"/>
      <c r="F40" s="36">
        <v>0.01</v>
      </c>
      <c r="G40" s="37">
        <v>0.03</v>
      </c>
      <c r="H40" s="37">
        <v>0.02</v>
      </c>
      <c r="I40" s="37">
        <v>0.01</v>
      </c>
      <c r="J40" s="38">
        <v>0.02</v>
      </c>
      <c r="K40" s="22"/>
      <c r="L40" s="22"/>
      <c r="M40" s="22"/>
      <c r="N40" s="22"/>
      <c r="O40" s="22"/>
      <c r="P40" s="22"/>
    </row>
    <row r="41" spans="1:16" ht="39" customHeight="1">
      <c r="A41" s="22"/>
      <c r="B41" s="35"/>
      <c r="C41" s="1218" t="s">
        <v>572</v>
      </c>
      <c r="D41" s="1219"/>
      <c r="E41" s="1220"/>
      <c r="F41" s="36">
        <v>0.02</v>
      </c>
      <c r="G41" s="37">
        <v>0.02</v>
      </c>
      <c r="H41" s="37">
        <v>0.02</v>
      </c>
      <c r="I41" s="37">
        <v>0.01</v>
      </c>
      <c r="J41" s="38">
        <v>0.01</v>
      </c>
      <c r="K41" s="22"/>
      <c r="L41" s="22"/>
      <c r="M41" s="22"/>
      <c r="N41" s="22"/>
      <c r="O41" s="22"/>
      <c r="P41" s="22"/>
    </row>
    <row r="42" spans="1:16" ht="39" customHeight="1">
      <c r="A42" s="22"/>
      <c r="B42" s="39"/>
      <c r="C42" s="1218" t="s">
        <v>573</v>
      </c>
      <c r="D42" s="1219"/>
      <c r="E42" s="1220"/>
      <c r="F42" s="36" t="s">
        <v>513</v>
      </c>
      <c r="G42" s="37" t="s">
        <v>513</v>
      </c>
      <c r="H42" s="37" t="s">
        <v>513</v>
      </c>
      <c r="I42" s="37" t="s">
        <v>513</v>
      </c>
      <c r="J42" s="38" t="s">
        <v>513</v>
      </c>
      <c r="K42" s="22"/>
      <c r="L42" s="22"/>
      <c r="M42" s="22"/>
      <c r="N42" s="22"/>
      <c r="O42" s="22"/>
      <c r="P42" s="22"/>
    </row>
    <row r="43" spans="1:16" ht="39" customHeight="1" thickBot="1">
      <c r="A43" s="22"/>
      <c r="B43" s="40"/>
      <c r="C43" s="1221" t="s">
        <v>574</v>
      </c>
      <c r="D43" s="1222"/>
      <c r="E43" s="1223"/>
      <c r="F43" s="41">
        <v>0.02</v>
      </c>
      <c r="G43" s="42">
        <v>0.02</v>
      </c>
      <c r="H43" s="42">
        <v>0</v>
      </c>
      <c r="I43" s="42">
        <v>0</v>
      </c>
      <c r="J43" s="43">
        <v>0.01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w7XTyikLxaL/2uXxcwTaMXCaLBhTlcnDnVAEM6vID0mtVTM/91MqceYPSA9bZT+/QROvubXqcJQ7m8RYfWFXyA==" saltValue="Kvpm0QmRrECpAQMEZAPF9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556</v>
      </c>
      <c r="L44" s="56" t="s">
        <v>557</v>
      </c>
      <c r="M44" s="56" t="s">
        <v>558</v>
      </c>
      <c r="N44" s="56" t="s">
        <v>559</v>
      </c>
      <c r="O44" s="57" t="s">
        <v>560</v>
      </c>
      <c r="P44" s="48"/>
      <c r="Q44" s="48"/>
      <c r="R44" s="48"/>
      <c r="S44" s="48"/>
      <c r="T44" s="48"/>
      <c r="U44" s="48"/>
    </row>
    <row r="45" spans="1:21" ht="30.75" customHeight="1">
      <c r="A45" s="48"/>
      <c r="B45" s="1234" t="s">
        <v>10</v>
      </c>
      <c r="C45" s="1235"/>
      <c r="D45" s="58"/>
      <c r="E45" s="1240" t="s">
        <v>11</v>
      </c>
      <c r="F45" s="1240"/>
      <c r="G45" s="1240"/>
      <c r="H45" s="1240"/>
      <c r="I45" s="1240"/>
      <c r="J45" s="1241"/>
      <c r="K45" s="59">
        <v>5016</v>
      </c>
      <c r="L45" s="60">
        <v>4918</v>
      </c>
      <c r="M45" s="60">
        <v>4957</v>
      </c>
      <c r="N45" s="60">
        <v>4956</v>
      </c>
      <c r="O45" s="61">
        <v>5067</v>
      </c>
      <c r="P45" s="48"/>
      <c r="Q45" s="48"/>
      <c r="R45" s="48"/>
      <c r="S45" s="48"/>
      <c r="T45" s="48"/>
      <c r="U45" s="48"/>
    </row>
    <row r="46" spans="1:21" ht="30.75" customHeight="1">
      <c r="A46" s="48"/>
      <c r="B46" s="1236"/>
      <c r="C46" s="1237"/>
      <c r="D46" s="62"/>
      <c r="E46" s="1228" t="s">
        <v>12</v>
      </c>
      <c r="F46" s="1228"/>
      <c r="G46" s="1228"/>
      <c r="H46" s="1228"/>
      <c r="I46" s="1228"/>
      <c r="J46" s="1229"/>
      <c r="K46" s="63" t="s">
        <v>513</v>
      </c>
      <c r="L46" s="64" t="s">
        <v>513</v>
      </c>
      <c r="M46" s="64" t="s">
        <v>513</v>
      </c>
      <c r="N46" s="64" t="s">
        <v>513</v>
      </c>
      <c r="O46" s="65" t="s">
        <v>513</v>
      </c>
      <c r="P46" s="48"/>
      <c r="Q46" s="48"/>
      <c r="R46" s="48"/>
      <c r="S46" s="48"/>
      <c r="T46" s="48"/>
      <c r="U46" s="48"/>
    </row>
    <row r="47" spans="1:21" ht="30.75" customHeight="1">
      <c r="A47" s="48"/>
      <c r="B47" s="1236"/>
      <c r="C47" s="1237"/>
      <c r="D47" s="62"/>
      <c r="E47" s="1228" t="s">
        <v>13</v>
      </c>
      <c r="F47" s="1228"/>
      <c r="G47" s="1228"/>
      <c r="H47" s="1228"/>
      <c r="I47" s="1228"/>
      <c r="J47" s="1229"/>
      <c r="K47" s="63" t="s">
        <v>513</v>
      </c>
      <c r="L47" s="64" t="s">
        <v>513</v>
      </c>
      <c r="M47" s="64" t="s">
        <v>513</v>
      </c>
      <c r="N47" s="64" t="s">
        <v>513</v>
      </c>
      <c r="O47" s="65" t="s">
        <v>513</v>
      </c>
      <c r="P47" s="48"/>
      <c r="Q47" s="48"/>
      <c r="R47" s="48"/>
      <c r="S47" s="48"/>
      <c r="T47" s="48"/>
      <c r="U47" s="48"/>
    </row>
    <row r="48" spans="1:21" ht="30.75" customHeight="1">
      <c r="A48" s="48"/>
      <c r="B48" s="1236"/>
      <c r="C48" s="1237"/>
      <c r="D48" s="62"/>
      <c r="E48" s="1228" t="s">
        <v>14</v>
      </c>
      <c r="F48" s="1228"/>
      <c r="G48" s="1228"/>
      <c r="H48" s="1228"/>
      <c r="I48" s="1228"/>
      <c r="J48" s="1229"/>
      <c r="K48" s="63">
        <v>900</v>
      </c>
      <c r="L48" s="64">
        <v>974</v>
      </c>
      <c r="M48" s="64">
        <v>811</v>
      </c>
      <c r="N48" s="64">
        <v>964</v>
      </c>
      <c r="O48" s="65">
        <v>1021</v>
      </c>
      <c r="P48" s="48"/>
      <c r="Q48" s="48"/>
      <c r="R48" s="48"/>
      <c r="S48" s="48"/>
      <c r="T48" s="48"/>
      <c r="U48" s="48"/>
    </row>
    <row r="49" spans="1:21" ht="30.75" customHeight="1">
      <c r="A49" s="48"/>
      <c r="B49" s="1236"/>
      <c r="C49" s="1237"/>
      <c r="D49" s="62"/>
      <c r="E49" s="1228" t="s">
        <v>15</v>
      </c>
      <c r="F49" s="1228"/>
      <c r="G49" s="1228"/>
      <c r="H49" s="1228"/>
      <c r="I49" s="1228"/>
      <c r="J49" s="1229"/>
      <c r="K49" s="63" t="s">
        <v>513</v>
      </c>
      <c r="L49" s="64" t="s">
        <v>513</v>
      </c>
      <c r="M49" s="64" t="s">
        <v>513</v>
      </c>
      <c r="N49" s="64" t="s">
        <v>513</v>
      </c>
      <c r="O49" s="65" t="s">
        <v>513</v>
      </c>
      <c r="P49" s="48"/>
      <c r="Q49" s="48"/>
      <c r="R49" s="48"/>
      <c r="S49" s="48"/>
      <c r="T49" s="48"/>
      <c r="U49" s="48"/>
    </row>
    <row r="50" spans="1:21" ht="30.75" customHeight="1">
      <c r="A50" s="48"/>
      <c r="B50" s="1236"/>
      <c r="C50" s="1237"/>
      <c r="D50" s="62"/>
      <c r="E50" s="1228" t="s">
        <v>16</v>
      </c>
      <c r="F50" s="1228"/>
      <c r="G50" s="1228"/>
      <c r="H50" s="1228"/>
      <c r="I50" s="1228"/>
      <c r="J50" s="1229"/>
      <c r="K50" s="63">
        <v>54</v>
      </c>
      <c r="L50" s="64">
        <v>25</v>
      </c>
      <c r="M50" s="64">
        <v>25</v>
      </c>
      <c r="N50" s="64">
        <v>16</v>
      </c>
      <c r="O50" s="65">
        <v>15</v>
      </c>
      <c r="P50" s="48"/>
      <c r="Q50" s="48"/>
      <c r="R50" s="48"/>
      <c r="S50" s="48"/>
      <c r="T50" s="48"/>
      <c r="U50" s="48"/>
    </row>
    <row r="51" spans="1:21" ht="30.75" customHeight="1">
      <c r="A51" s="48"/>
      <c r="B51" s="1238"/>
      <c r="C51" s="1239"/>
      <c r="D51" s="66"/>
      <c r="E51" s="1228" t="s">
        <v>17</v>
      </c>
      <c r="F51" s="1228"/>
      <c r="G51" s="1228"/>
      <c r="H51" s="1228"/>
      <c r="I51" s="1228"/>
      <c r="J51" s="1229"/>
      <c r="K51" s="63" t="s">
        <v>513</v>
      </c>
      <c r="L51" s="64" t="s">
        <v>513</v>
      </c>
      <c r="M51" s="64" t="s">
        <v>513</v>
      </c>
      <c r="N51" s="64" t="s">
        <v>513</v>
      </c>
      <c r="O51" s="65" t="s">
        <v>513</v>
      </c>
      <c r="P51" s="48"/>
      <c r="Q51" s="48"/>
      <c r="R51" s="48"/>
      <c r="S51" s="48"/>
      <c r="T51" s="48"/>
      <c r="U51" s="48"/>
    </row>
    <row r="52" spans="1:21" ht="30.75" customHeight="1">
      <c r="A52" s="48"/>
      <c r="B52" s="1226" t="s">
        <v>18</v>
      </c>
      <c r="C52" s="1227"/>
      <c r="D52" s="66"/>
      <c r="E52" s="1228" t="s">
        <v>19</v>
      </c>
      <c r="F52" s="1228"/>
      <c r="G52" s="1228"/>
      <c r="H52" s="1228"/>
      <c r="I52" s="1228"/>
      <c r="J52" s="1229"/>
      <c r="K52" s="63">
        <v>4404</v>
      </c>
      <c r="L52" s="64">
        <v>4669</v>
      </c>
      <c r="M52" s="64">
        <v>4638</v>
      </c>
      <c r="N52" s="64">
        <v>4809</v>
      </c>
      <c r="O52" s="65">
        <v>4898</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1566</v>
      </c>
      <c r="L53" s="69">
        <v>1248</v>
      </c>
      <c r="M53" s="69">
        <v>1155</v>
      </c>
      <c r="N53" s="69">
        <v>1127</v>
      </c>
      <c r="O53" s="70">
        <v>1205</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lBuumOSwX54ZzsSYcOktUZ2xnxbKZdCYN9qJCCBM2S61qSLiLREacsFYQzXXS2kPrwm0+YBNHjI0AUap9twcEg==" saltValue="LZlwvLI7QtjLSTeZ8Cmjr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556</v>
      </c>
      <c r="J40" s="79" t="s">
        <v>557</v>
      </c>
      <c r="K40" s="79" t="s">
        <v>558</v>
      </c>
      <c r="L40" s="79" t="s">
        <v>559</v>
      </c>
      <c r="M40" s="80" t="s">
        <v>560</v>
      </c>
    </row>
    <row r="41" spans="2:13" ht="27.75" customHeight="1">
      <c r="B41" s="1254" t="s">
        <v>23</v>
      </c>
      <c r="C41" s="1255"/>
      <c r="D41" s="81"/>
      <c r="E41" s="1256" t="s">
        <v>24</v>
      </c>
      <c r="F41" s="1256"/>
      <c r="G41" s="1256"/>
      <c r="H41" s="1257"/>
      <c r="I41" s="82">
        <v>50638</v>
      </c>
      <c r="J41" s="83">
        <v>51854</v>
      </c>
      <c r="K41" s="83">
        <v>53695</v>
      </c>
      <c r="L41" s="83">
        <v>54888</v>
      </c>
      <c r="M41" s="84">
        <v>58419</v>
      </c>
    </row>
    <row r="42" spans="2:13" ht="27.75" customHeight="1">
      <c r="B42" s="1244"/>
      <c r="C42" s="1245"/>
      <c r="D42" s="85"/>
      <c r="E42" s="1248" t="s">
        <v>25</v>
      </c>
      <c r="F42" s="1248"/>
      <c r="G42" s="1248"/>
      <c r="H42" s="1249"/>
      <c r="I42" s="86">
        <v>191</v>
      </c>
      <c r="J42" s="87">
        <v>168</v>
      </c>
      <c r="K42" s="87">
        <v>149</v>
      </c>
      <c r="L42" s="87">
        <v>133</v>
      </c>
      <c r="M42" s="88">
        <v>114</v>
      </c>
    </row>
    <row r="43" spans="2:13" ht="27.75" customHeight="1">
      <c r="B43" s="1244"/>
      <c r="C43" s="1245"/>
      <c r="D43" s="85"/>
      <c r="E43" s="1248" t="s">
        <v>26</v>
      </c>
      <c r="F43" s="1248"/>
      <c r="G43" s="1248"/>
      <c r="H43" s="1249"/>
      <c r="I43" s="86">
        <v>12843</v>
      </c>
      <c r="J43" s="87">
        <v>12840</v>
      </c>
      <c r="K43" s="87">
        <v>11996</v>
      </c>
      <c r="L43" s="87">
        <v>11735</v>
      </c>
      <c r="M43" s="88">
        <v>11193</v>
      </c>
    </row>
    <row r="44" spans="2:13" ht="27.75" customHeight="1">
      <c r="B44" s="1244"/>
      <c r="C44" s="1245"/>
      <c r="D44" s="85"/>
      <c r="E44" s="1248" t="s">
        <v>27</v>
      </c>
      <c r="F44" s="1248"/>
      <c r="G44" s="1248"/>
      <c r="H44" s="1249"/>
      <c r="I44" s="86" t="s">
        <v>513</v>
      </c>
      <c r="J44" s="87" t="s">
        <v>513</v>
      </c>
      <c r="K44" s="87" t="s">
        <v>513</v>
      </c>
      <c r="L44" s="87" t="s">
        <v>513</v>
      </c>
      <c r="M44" s="88" t="s">
        <v>513</v>
      </c>
    </row>
    <row r="45" spans="2:13" ht="27.75" customHeight="1">
      <c r="B45" s="1244"/>
      <c r="C45" s="1245"/>
      <c r="D45" s="85"/>
      <c r="E45" s="1248" t="s">
        <v>28</v>
      </c>
      <c r="F45" s="1248"/>
      <c r="G45" s="1248"/>
      <c r="H45" s="1249"/>
      <c r="I45" s="86">
        <v>9992</v>
      </c>
      <c r="J45" s="87">
        <v>9600</v>
      </c>
      <c r="K45" s="87">
        <v>9329</v>
      </c>
      <c r="L45" s="87">
        <v>9131</v>
      </c>
      <c r="M45" s="88">
        <v>8850</v>
      </c>
    </row>
    <row r="46" spans="2:13" ht="27.75" customHeight="1">
      <c r="B46" s="1244"/>
      <c r="C46" s="1245"/>
      <c r="D46" s="89"/>
      <c r="E46" s="1248" t="s">
        <v>29</v>
      </c>
      <c r="F46" s="1248"/>
      <c r="G46" s="1248"/>
      <c r="H46" s="1249"/>
      <c r="I46" s="86">
        <v>9</v>
      </c>
      <c r="J46" s="87">
        <v>49</v>
      </c>
      <c r="K46" s="87">
        <v>107</v>
      </c>
      <c r="L46" s="87">
        <v>31</v>
      </c>
      <c r="M46" s="88">
        <v>30</v>
      </c>
    </row>
    <row r="47" spans="2:13" ht="27.75" customHeight="1">
      <c r="B47" s="1244"/>
      <c r="C47" s="1245"/>
      <c r="D47" s="90"/>
      <c r="E47" s="1258" t="s">
        <v>30</v>
      </c>
      <c r="F47" s="1259"/>
      <c r="G47" s="1259"/>
      <c r="H47" s="1260"/>
      <c r="I47" s="86" t="s">
        <v>513</v>
      </c>
      <c r="J47" s="87" t="s">
        <v>513</v>
      </c>
      <c r="K47" s="87" t="s">
        <v>513</v>
      </c>
      <c r="L47" s="87" t="s">
        <v>513</v>
      </c>
      <c r="M47" s="88" t="s">
        <v>513</v>
      </c>
    </row>
    <row r="48" spans="2:13" ht="27.75" customHeight="1">
      <c r="B48" s="1244"/>
      <c r="C48" s="1245"/>
      <c r="D48" s="85"/>
      <c r="E48" s="1248" t="s">
        <v>31</v>
      </c>
      <c r="F48" s="1248"/>
      <c r="G48" s="1248"/>
      <c r="H48" s="1249"/>
      <c r="I48" s="86" t="s">
        <v>513</v>
      </c>
      <c r="J48" s="87" t="s">
        <v>513</v>
      </c>
      <c r="K48" s="87" t="s">
        <v>513</v>
      </c>
      <c r="L48" s="87" t="s">
        <v>513</v>
      </c>
      <c r="M48" s="88" t="s">
        <v>513</v>
      </c>
    </row>
    <row r="49" spans="2:13" ht="27.75" customHeight="1">
      <c r="B49" s="1246"/>
      <c r="C49" s="1247"/>
      <c r="D49" s="85"/>
      <c r="E49" s="1248" t="s">
        <v>32</v>
      </c>
      <c r="F49" s="1248"/>
      <c r="G49" s="1248"/>
      <c r="H49" s="1249"/>
      <c r="I49" s="86" t="s">
        <v>513</v>
      </c>
      <c r="J49" s="87" t="s">
        <v>513</v>
      </c>
      <c r="K49" s="87" t="s">
        <v>513</v>
      </c>
      <c r="L49" s="87" t="s">
        <v>513</v>
      </c>
      <c r="M49" s="88" t="s">
        <v>513</v>
      </c>
    </row>
    <row r="50" spans="2:13" ht="27.75" customHeight="1">
      <c r="B50" s="1242" t="s">
        <v>33</v>
      </c>
      <c r="C50" s="1243"/>
      <c r="D50" s="91"/>
      <c r="E50" s="1248" t="s">
        <v>34</v>
      </c>
      <c r="F50" s="1248"/>
      <c r="G50" s="1248"/>
      <c r="H50" s="1249"/>
      <c r="I50" s="86">
        <v>8024</v>
      </c>
      <c r="J50" s="87">
        <v>8377</v>
      </c>
      <c r="K50" s="87">
        <v>8360</v>
      </c>
      <c r="L50" s="87">
        <v>7869</v>
      </c>
      <c r="M50" s="88">
        <v>7443</v>
      </c>
    </row>
    <row r="51" spans="2:13" ht="27.75" customHeight="1">
      <c r="B51" s="1244"/>
      <c r="C51" s="1245"/>
      <c r="D51" s="85"/>
      <c r="E51" s="1248" t="s">
        <v>35</v>
      </c>
      <c r="F51" s="1248"/>
      <c r="G51" s="1248"/>
      <c r="H51" s="1249"/>
      <c r="I51" s="86">
        <v>6356</v>
      </c>
      <c r="J51" s="87">
        <v>5575</v>
      </c>
      <c r="K51" s="87">
        <v>5741</v>
      </c>
      <c r="L51" s="87">
        <v>5986</v>
      </c>
      <c r="M51" s="88">
        <v>6519</v>
      </c>
    </row>
    <row r="52" spans="2:13" ht="27.75" customHeight="1">
      <c r="B52" s="1246"/>
      <c r="C52" s="1247"/>
      <c r="D52" s="85"/>
      <c r="E52" s="1248" t="s">
        <v>36</v>
      </c>
      <c r="F52" s="1248"/>
      <c r="G52" s="1248"/>
      <c r="H52" s="1249"/>
      <c r="I52" s="86">
        <v>47835</v>
      </c>
      <c r="J52" s="87">
        <v>48872</v>
      </c>
      <c r="K52" s="87">
        <v>50502</v>
      </c>
      <c r="L52" s="87">
        <v>50801</v>
      </c>
      <c r="M52" s="88">
        <v>52743</v>
      </c>
    </row>
    <row r="53" spans="2:13" ht="27.75" customHeight="1" thickBot="1">
      <c r="B53" s="1250" t="s">
        <v>37</v>
      </c>
      <c r="C53" s="1251"/>
      <c r="D53" s="92"/>
      <c r="E53" s="1252" t="s">
        <v>38</v>
      </c>
      <c r="F53" s="1252"/>
      <c r="G53" s="1252"/>
      <c r="H53" s="1253"/>
      <c r="I53" s="93">
        <v>11458</v>
      </c>
      <c r="J53" s="94">
        <v>11686</v>
      </c>
      <c r="K53" s="94">
        <v>10672</v>
      </c>
      <c r="L53" s="94">
        <v>11263</v>
      </c>
      <c r="M53" s="95">
        <v>11903</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cdoccfRYghWumMCR2q+AQNyAykqfG1pbBTCYcmZmC0QrCXlxySBc9n22HXajq3Uvcp5sH2u6lpulVBny5LErqg==" saltValue="8f528+MvaEfI0Axy2F3q0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558</v>
      </c>
      <c r="G54" s="104" t="s">
        <v>559</v>
      </c>
      <c r="H54" s="105" t="s">
        <v>560</v>
      </c>
    </row>
    <row r="55" spans="2:8" ht="52.5" customHeight="1">
      <c r="B55" s="106"/>
      <c r="C55" s="1269" t="s">
        <v>41</v>
      </c>
      <c r="D55" s="1269"/>
      <c r="E55" s="1270"/>
      <c r="F55" s="107">
        <v>4454</v>
      </c>
      <c r="G55" s="107">
        <v>4062</v>
      </c>
      <c r="H55" s="108">
        <v>3765</v>
      </c>
    </row>
    <row r="56" spans="2:8" ht="52.5" customHeight="1">
      <c r="B56" s="109"/>
      <c r="C56" s="1271" t="s">
        <v>42</v>
      </c>
      <c r="D56" s="1271"/>
      <c r="E56" s="1272"/>
      <c r="F56" s="110">
        <v>1169</v>
      </c>
      <c r="G56" s="110">
        <v>1169</v>
      </c>
      <c r="H56" s="111">
        <v>1170</v>
      </c>
    </row>
    <row r="57" spans="2:8" ht="53.25" customHeight="1">
      <c r="B57" s="109"/>
      <c r="C57" s="1273" t="s">
        <v>43</v>
      </c>
      <c r="D57" s="1273"/>
      <c r="E57" s="1274"/>
      <c r="F57" s="112">
        <v>4993</v>
      </c>
      <c r="G57" s="112">
        <v>5124</v>
      </c>
      <c r="H57" s="113">
        <v>4876</v>
      </c>
    </row>
    <row r="58" spans="2:8" ht="45.75" customHeight="1">
      <c r="B58" s="114"/>
      <c r="C58" s="1261" t="s">
        <v>575</v>
      </c>
      <c r="D58" s="1262"/>
      <c r="E58" s="1263"/>
      <c r="F58" s="115">
        <v>3441</v>
      </c>
      <c r="G58" s="115">
        <v>3452</v>
      </c>
      <c r="H58" s="116">
        <v>3358</v>
      </c>
    </row>
    <row r="59" spans="2:8" ht="45.75" customHeight="1">
      <c r="B59" s="114"/>
      <c r="C59" s="1261" t="s">
        <v>576</v>
      </c>
      <c r="D59" s="1262"/>
      <c r="E59" s="1263"/>
      <c r="F59" s="115">
        <v>902</v>
      </c>
      <c r="G59" s="115">
        <v>902</v>
      </c>
      <c r="H59" s="116">
        <v>765</v>
      </c>
    </row>
    <row r="60" spans="2:8" ht="45.75" customHeight="1">
      <c r="B60" s="114"/>
      <c r="C60" s="1261" t="s">
        <v>577</v>
      </c>
      <c r="D60" s="1262"/>
      <c r="E60" s="1263"/>
      <c r="F60" s="115">
        <v>273</v>
      </c>
      <c r="G60" s="115">
        <v>273</v>
      </c>
      <c r="H60" s="116">
        <v>273</v>
      </c>
    </row>
    <row r="61" spans="2:8" ht="45.75" customHeight="1">
      <c r="B61" s="114"/>
      <c r="C61" s="1261" t="s">
        <v>578</v>
      </c>
      <c r="D61" s="1262"/>
      <c r="E61" s="1263"/>
      <c r="F61" s="115">
        <v>161</v>
      </c>
      <c r="G61" s="115">
        <v>161</v>
      </c>
      <c r="H61" s="116">
        <v>161</v>
      </c>
    </row>
    <row r="62" spans="2:8" ht="45.75" customHeight="1" thickBot="1">
      <c r="B62" s="117"/>
      <c r="C62" s="1264" t="s">
        <v>579</v>
      </c>
      <c r="D62" s="1265"/>
      <c r="E62" s="1266"/>
      <c r="F62" s="118">
        <v>7</v>
      </c>
      <c r="G62" s="118">
        <v>119</v>
      </c>
      <c r="H62" s="119">
        <v>118</v>
      </c>
    </row>
    <row r="63" spans="2:8" ht="52.5" customHeight="1" thickBot="1">
      <c r="B63" s="120"/>
      <c r="C63" s="1267" t="s">
        <v>44</v>
      </c>
      <c r="D63" s="1267"/>
      <c r="E63" s="1268"/>
      <c r="F63" s="121">
        <v>10616</v>
      </c>
      <c r="G63" s="121">
        <v>10356</v>
      </c>
      <c r="H63" s="122">
        <v>9810</v>
      </c>
    </row>
    <row r="64" spans="2:8" ht="15" customHeight="1"/>
    <row r="65" ht="0" hidden="1" customHeight="1"/>
    <row r="66" ht="0" hidden="1" customHeight="1"/>
  </sheetData>
  <sheetProtection algorithmName="SHA-512" hashValue="cBI2yDoAPpFT3E4N/Yc7ka86ouhU7BnWrjINNmsOSyNzlQQp9SmlhJjn/p/x/N2x4vtAV3JiE6b8HG8RsFZUBA==" saltValue="ErBpePb00+ndxsdqdUzS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U1" zoomScaleNormal="100" zoomScaleSheetLayoutView="55" workbookViewId="0">
      <selection activeCell="AH107" sqref="AH107"/>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593</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593</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594</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595</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75" t="s">
        <v>596</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597</v>
      </c>
    </row>
    <row r="50" spans="1:109">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556</v>
      </c>
      <c r="BQ50" s="1288"/>
      <c r="BR50" s="1288"/>
      <c r="BS50" s="1288"/>
      <c r="BT50" s="1288"/>
      <c r="BU50" s="1288"/>
      <c r="BV50" s="1288"/>
      <c r="BW50" s="1288"/>
      <c r="BX50" s="1288" t="s">
        <v>557</v>
      </c>
      <c r="BY50" s="1288"/>
      <c r="BZ50" s="1288"/>
      <c r="CA50" s="1288"/>
      <c r="CB50" s="1288"/>
      <c r="CC50" s="1288"/>
      <c r="CD50" s="1288"/>
      <c r="CE50" s="1288"/>
      <c r="CF50" s="1288" t="s">
        <v>558</v>
      </c>
      <c r="CG50" s="1288"/>
      <c r="CH50" s="1288"/>
      <c r="CI50" s="1288"/>
      <c r="CJ50" s="1288"/>
      <c r="CK50" s="1288"/>
      <c r="CL50" s="1288"/>
      <c r="CM50" s="1288"/>
      <c r="CN50" s="1288" t="s">
        <v>559</v>
      </c>
      <c r="CO50" s="1288"/>
      <c r="CP50" s="1288"/>
      <c r="CQ50" s="1288"/>
      <c r="CR50" s="1288"/>
      <c r="CS50" s="1288"/>
      <c r="CT50" s="1288"/>
      <c r="CU50" s="1288"/>
      <c r="CV50" s="1288" t="s">
        <v>560</v>
      </c>
      <c r="CW50" s="1288"/>
      <c r="CX50" s="1288"/>
      <c r="CY50" s="1288"/>
      <c r="CZ50" s="1288"/>
      <c r="DA50" s="1288"/>
      <c r="DB50" s="1288"/>
      <c r="DC50" s="1288"/>
    </row>
    <row r="51" spans="1:109" ht="13.5" customHeight="1">
      <c r="B51" s="374"/>
      <c r="G51" s="1295"/>
      <c r="H51" s="1295"/>
      <c r="I51" s="1293"/>
      <c r="J51" s="1293"/>
      <c r="K51" s="1291"/>
      <c r="L51" s="1291"/>
      <c r="M51" s="1291"/>
      <c r="N51" s="1291"/>
      <c r="AM51" s="383"/>
      <c r="AN51" s="1292" t="s">
        <v>598</v>
      </c>
      <c r="AO51" s="1292"/>
      <c r="AP51" s="1292"/>
      <c r="AQ51" s="1292"/>
      <c r="AR51" s="1292"/>
      <c r="AS51" s="1292"/>
      <c r="AT51" s="1292"/>
      <c r="AU51" s="1292"/>
      <c r="AV51" s="1292"/>
      <c r="AW51" s="1292"/>
      <c r="AX51" s="1292"/>
      <c r="AY51" s="1292"/>
      <c r="AZ51" s="1292"/>
      <c r="BA51" s="1292"/>
      <c r="BB51" s="1292" t="s">
        <v>599</v>
      </c>
      <c r="BC51" s="1292"/>
      <c r="BD51" s="1292"/>
      <c r="BE51" s="1292"/>
      <c r="BF51" s="1292"/>
      <c r="BG51" s="1292"/>
      <c r="BH51" s="1292"/>
      <c r="BI51" s="1292"/>
      <c r="BJ51" s="1292"/>
      <c r="BK51" s="1292"/>
      <c r="BL51" s="1292"/>
      <c r="BM51" s="1292"/>
      <c r="BN51" s="1292"/>
      <c r="BO51" s="1292"/>
      <c r="BP51" s="1289"/>
      <c r="BQ51" s="1290"/>
      <c r="BR51" s="1290"/>
      <c r="BS51" s="1290"/>
      <c r="BT51" s="1290"/>
      <c r="BU51" s="1290"/>
      <c r="BV51" s="1290"/>
      <c r="BW51" s="1290"/>
      <c r="BX51" s="1289"/>
      <c r="BY51" s="1290"/>
      <c r="BZ51" s="1290"/>
      <c r="CA51" s="1290"/>
      <c r="CB51" s="1290"/>
      <c r="CC51" s="1290"/>
      <c r="CD51" s="1290"/>
      <c r="CE51" s="1290"/>
      <c r="CF51" s="1289"/>
      <c r="CG51" s="1290"/>
      <c r="CH51" s="1290"/>
      <c r="CI51" s="1290"/>
      <c r="CJ51" s="1290"/>
      <c r="CK51" s="1290"/>
      <c r="CL51" s="1290"/>
      <c r="CM51" s="1290"/>
      <c r="CN51" s="1290">
        <v>54.5</v>
      </c>
      <c r="CO51" s="1290"/>
      <c r="CP51" s="1290"/>
      <c r="CQ51" s="1290"/>
      <c r="CR51" s="1290"/>
      <c r="CS51" s="1290"/>
      <c r="CT51" s="1290"/>
      <c r="CU51" s="1290"/>
      <c r="CV51" s="1289"/>
      <c r="CW51" s="1290"/>
      <c r="CX51" s="1290"/>
      <c r="CY51" s="1290"/>
      <c r="CZ51" s="1290"/>
      <c r="DA51" s="1290"/>
      <c r="DB51" s="1290"/>
      <c r="DC51" s="1290"/>
    </row>
    <row r="52" spans="1:109">
      <c r="B52" s="374"/>
      <c r="G52" s="1295"/>
      <c r="H52" s="1295"/>
      <c r="I52" s="1293"/>
      <c r="J52" s="1293"/>
      <c r="K52" s="1291"/>
      <c r="L52" s="1291"/>
      <c r="M52" s="1291"/>
      <c r="N52" s="1291"/>
      <c r="AM52" s="383"/>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c r="A53" s="382"/>
      <c r="B53" s="374"/>
      <c r="G53" s="1295"/>
      <c r="H53" s="1295"/>
      <c r="I53" s="1284"/>
      <c r="J53" s="1284"/>
      <c r="K53" s="1291"/>
      <c r="L53" s="1291"/>
      <c r="M53" s="1291"/>
      <c r="N53" s="1291"/>
      <c r="AM53" s="383"/>
      <c r="AN53" s="1292"/>
      <c r="AO53" s="1292"/>
      <c r="AP53" s="1292"/>
      <c r="AQ53" s="1292"/>
      <c r="AR53" s="1292"/>
      <c r="AS53" s="1292"/>
      <c r="AT53" s="1292"/>
      <c r="AU53" s="1292"/>
      <c r="AV53" s="1292"/>
      <c r="AW53" s="1292"/>
      <c r="AX53" s="1292"/>
      <c r="AY53" s="1292"/>
      <c r="AZ53" s="1292"/>
      <c r="BA53" s="1292"/>
      <c r="BB53" s="1292" t="s">
        <v>600</v>
      </c>
      <c r="BC53" s="1292"/>
      <c r="BD53" s="1292"/>
      <c r="BE53" s="1292"/>
      <c r="BF53" s="1292"/>
      <c r="BG53" s="1292"/>
      <c r="BH53" s="1292"/>
      <c r="BI53" s="1292"/>
      <c r="BJ53" s="1292"/>
      <c r="BK53" s="1292"/>
      <c r="BL53" s="1292"/>
      <c r="BM53" s="1292"/>
      <c r="BN53" s="1292"/>
      <c r="BO53" s="1292"/>
      <c r="BP53" s="1289"/>
      <c r="BQ53" s="1290"/>
      <c r="BR53" s="1290"/>
      <c r="BS53" s="1290"/>
      <c r="BT53" s="1290"/>
      <c r="BU53" s="1290"/>
      <c r="BV53" s="1290"/>
      <c r="BW53" s="1290"/>
      <c r="BX53" s="1289"/>
      <c r="BY53" s="1290"/>
      <c r="BZ53" s="1290"/>
      <c r="CA53" s="1290"/>
      <c r="CB53" s="1290"/>
      <c r="CC53" s="1290"/>
      <c r="CD53" s="1290"/>
      <c r="CE53" s="1290"/>
      <c r="CF53" s="1289"/>
      <c r="CG53" s="1290"/>
      <c r="CH53" s="1290"/>
      <c r="CI53" s="1290"/>
      <c r="CJ53" s="1290"/>
      <c r="CK53" s="1290"/>
      <c r="CL53" s="1290"/>
      <c r="CM53" s="1290"/>
      <c r="CN53" s="1290">
        <v>75.099999999999994</v>
      </c>
      <c r="CO53" s="1290"/>
      <c r="CP53" s="1290"/>
      <c r="CQ53" s="1290"/>
      <c r="CR53" s="1290"/>
      <c r="CS53" s="1290"/>
      <c r="CT53" s="1290"/>
      <c r="CU53" s="1290"/>
      <c r="CV53" s="1289"/>
      <c r="CW53" s="1290"/>
      <c r="CX53" s="1290"/>
      <c r="CY53" s="1290"/>
      <c r="CZ53" s="1290"/>
      <c r="DA53" s="1290"/>
      <c r="DB53" s="1290"/>
      <c r="DC53" s="1290"/>
    </row>
    <row r="54" spans="1:109">
      <c r="A54" s="382"/>
      <c r="B54" s="374"/>
      <c r="G54" s="1295"/>
      <c r="H54" s="1295"/>
      <c r="I54" s="1284"/>
      <c r="J54" s="1284"/>
      <c r="K54" s="1291"/>
      <c r="L54" s="1291"/>
      <c r="M54" s="1291"/>
      <c r="N54" s="1291"/>
      <c r="AM54" s="383"/>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c r="A55" s="382"/>
      <c r="B55" s="374"/>
      <c r="G55" s="1284"/>
      <c r="H55" s="1284"/>
      <c r="I55" s="1284"/>
      <c r="J55" s="1284"/>
      <c r="K55" s="1291"/>
      <c r="L55" s="1291"/>
      <c r="M55" s="1291"/>
      <c r="N55" s="1291"/>
      <c r="AN55" s="1288" t="s">
        <v>601</v>
      </c>
      <c r="AO55" s="1288"/>
      <c r="AP55" s="1288"/>
      <c r="AQ55" s="1288"/>
      <c r="AR55" s="1288"/>
      <c r="AS55" s="1288"/>
      <c r="AT55" s="1288"/>
      <c r="AU55" s="1288"/>
      <c r="AV55" s="1288"/>
      <c r="AW55" s="1288"/>
      <c r="AX55" s="1288"/>
      <c r="AY55" s="1288"/>
      <c r="AZ55" s="1288"/>
      <c r="BA55" s="1288"/>
      <c r="BB55" s="1292" t="s">
        <v>599</v>
      </c>
      <c r="BC55" s="1292"/>
      <c r="BD55" s="1292"/>
      <c r="BE55" s="1292"/>
      <c r="BF55" s="1292"/>
      <c r="BG55" s="1292"/>
      <c r="BH55" s="1292"/>
      <c r="BI55" s="1292"/>
      <c r="BJ55" s="1292"/>
      <c r="BK55" s="1292"/>
      <c r="BL55" s="1292"/>
      <c r="BM55" s="1292"/>
      <c r="BN55" s="1292"/>
      <c r="BO55" s="1292"/>
      <c r="BP55" s="1289"/>
      <c r="BQ55" s="1290"/>
      <c r="BR55" s="1290"/>
      <c r="BS55" s="1290"/>
      <c r="BT55" s="1290"/>
      <c r="BU55" s="1290"/>
      <c r="BV55" s="1290"/>
      <c r="BW55" s="1290"/>
      <c r="BX55" s="1289"/>
      <c r="BY55" s="1290"/>
      <c r="BZ55" s="1290"/>
      <c r="CA55" s="1290"/>
      <c r="CB55" s="1290"/>
      <c r="CC55" s="1290"/>
      <c r="CD55" s="1290"/>
      <c r="CE55" s="1290"/>
      <c r="CF55" s="1289"/>
      <c r="CG55" s="1290"/>
      <c r="CH55" s="1290"/>
      <c r="CI55" s="1290"/>
      <c r="CJ55" s="1290"/>
      <c r="CK55" s="1290"/>
      <c r="CL55" s="1290"/>
      <c r="CM55" s="1290"/>
      <c r="CN55" s="1290">
        <v>35.299999999999997</v>
      </c>
      <c r="CO55" s="1290"/>
      <c r="CP55" s="1290"/>
      <c r="CQ55" s="1290"/>
      <c r="CR55" s="1290"/>
      <c r="CS55" s="1290"/>
      <c r="CT55" s="1290"/>
      <c r="CU55" s="1290"/>
      <c r="CV55" s="1289"/>
      <c r="CW55" s="1290"/>
      <c r="CX55" s="1290"/>
      <c r="CY55" s="1290"/>
      <c r="CZ55" s="1290"/>
      <c r="DA55" s="1290"/>
      <c r="DB55" s="1290"/>
      <c r="DC55" s="1290"/>
    </row>
    <row r="56" spans="1:109">
      <c r="A56" s="382"/>
      <c r="B56" s="374"/>
      <c r="G56" s="1284"/>
      <c r="H56" s="1284"/>
      <c r="I56" s="1284"/>
      <c r="J56" s="1284"/>
      <c r="K56" s="1291"/>
      <c r="L56" s="1291"/>
      <c r="M56" s="1291"/>
      <c r="N56" s="1291"/>
      <c r="AN56" s="1288"/>
      <c r="AO56" s="1288"/>
      <c r="AP56" s="1288"/>
      <c r="AQ56" s="1288"/>
      <c r="AR56" s="1288"/>
      <c r="AS56" s="1288"/>
      <c r="AT56" s="1288"/>
      <c r="AU56" s="1288"/>
      <c r="AV56" s="1288"/>
      <c r="AW56" s="1288"/>
      <c r="AX56" s="1288"/>
      <c r="AY56" s="1288"/>
      <c r="AZ56" s="1288"/>
      <c r="BA56" s="1288"/>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2" customFormat="1">
      <c r="B57" s="386"/>
      <c r="G57" s="1284"/>
      <c r="H57" s="1284"/>
      <c r="I57" s="1294"/>
      <c r="J57" s="1294"/>
      <c r="K57" s="1291"/>
      <c r="L57" s="1291"/>
      <c r="M57" s="1291"/>
      <c r="N57" s="1291"/>
      <c r="AM57" s="367"/>
      <c r="AN57" s="1288"/>
      <c r="AO57" s="1288"/>
      <c r="AP57" s="1288"/>
      <c r="AQ57" s="1288"/>
      <c r="AR57" s="1288"/>
      <c r="AS57" s="1288"/>
      <c r="AT57" s="1288"/>
      <c r="AU57" s="1288"/>
      <c r="AV57" s="1288"/>
      <c r="AW57" s="1288"/>
      <c r="AX57" s="1288"/>
      <c r="AY57" s="1288"/>
      <c r="AZ57" s="1288"/>
      <c r="BA57" s="1288"/>
      <c r="BB57" s="1292" t="s">
        <v>600</v>
      </c>
      <c r="BC57" s="1292"/>
      <c r="BD57" s="1292"/>
      <c r="BE57" s="1292"/>
      <c r="BF57" s="1292"/>
      <c r="BG57" s="1292"/>
      <c r="BH57" s="1292"/>
      <c r="BI57" s="1292"/>
      <c r="BJ57" s="1292"/>
      <c r="BK57" s="1292"/>
      <c r="BL57" s="1292"/>
      <c r="BM57" s="1292"/>
      <c r="BN57" s="1292"/>
      <c r="BO57" s="1292"/>
      <c r="BP57" s="1289"/>
      <c r="BQ57" s="1290"/>
      <c r="BR57" s="1290"/>
      <c r="BS57" s="1290"/>
      <c r="BT57" s="1290"/>
      <c r="BU57" s="1290"/>
      <c r="BV57" s="1290"/>
      <c r="BW57" s="1290"/>
      <c r="BX57" s="1289"/>
      <c r="BY57" s="1290"/>
      <c r="BZ57" s="1290"/>
      <c r="CA57" s="1290"/>
      <c r="CB57" s="1290"/>
      <c r="CC57" s="1290"/>
      <c r="CD57" s="1290"/>
      <c r="CE57" s="1290"/>
      <c r="CF57" s="1289"/>
      <c r="CG57" s="1290"/>
      <c r="CH57" s="1290"/>
      <c r="CI57" s="1290"/>
      <c r="CJ57" s="1290"/>
      <c r="CK57" s="1290"/>
      <c r="CL57" s="1290"/>
      <c r="CM57" s="1290"/>
      <c r="CN57" s="1290">
        <v>60.4</v>
      </c>
      <c r="CO57" s="1290"/>
      <c r="CP57" s="1290"/>
      <c r="CQ57" s="1290"/>
      <c r="CR57" s="1290"/>
      <c r="CS57" s="1290"/>
      <c r="CT57" s="1290"/>
      <c r="CU57" s="1290"/>
      <c r="CV57" s="1289"/>
      <c r="CW57" s="1290"/>
      <c r="CX57" s="1290"/>
      <c r="CY57" s="1290"/>
      <c r="CZ57" s="1290"/>
      <c r="DA57" s="1290"/>
      <c r="DB57" s="1290"/>
      <c r="DC57" s="1290"/>
      <c r="DD57" s="387"/>
      <c r="DE57" s="386"/>
    </row>
    <row r="58" spans="1:109" s="382" customFormat="1">
      <c r="A58" s="367"/>
      <c r="B58" s="386"/>
      <c r="G58" s="1284"/>
      <c r="H58" s="1284"/>
      <c r="I58" s="1294"/>
      <c r="J58" s="1294"/>
      <c r="K58" s="1291"/>
      <c r="L58" s="1291"/>
      <c r="M58" s="1291"/>
      <c r="N58" s="1291"/>
      <c r="AM58" s="367"/>
      <c r="AN58" s="1288"/>
      <c r="AO58" s="1288"/>
      <c r="AP58" s="1288"/>
      <c r="AQ58" s="1288"/>
      <c r="AR58" s="1288"/>
      <c r="AS58" s="1288"/>
      <c r="AT58" s="1288"/>
      <c r="AU58" s="1288"/>
      <c r="AV58" s="1288"/>
      <c r="AW58" s="1288"/>
      <c r="AX58" s="1288"/>
      <c r="AY58" s="1288"/>
      <c r="AZ58" s="1288"/>
      <c r="BA58" s="1288"/>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602</v>
      </c>
    </row>
    <row r="64" spans="1:109">
      <c r="B64" s="374"/>
      <c r="G64" s="381"/>
      <c r="I64" s="394"/>
      <c r="J64" s="394"/>
      <c r="K64" s="394"/>
      <c r="L64" s="394"/>
      <c r="M64" s="394"/>
      <c r="N64" s="395"/>
      <c r="AM64" s="381"/>
      <c r="AN64" s="381" t="s">
        <v>595</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75" t="s">
        <v>603</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597</v>
      </c>
    </row>
    <row r="72" spans="2:107">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556</v>
      </c>
      <c r="BQ72" s="1288"/>
      <c r="BR72" s="1288"/>
      <c r="BS72" s="1288"/>
      <c r="BT72" s="1288"/>
      <c r="BU72" s="1288"/>
      <c r="BV72" s="1288"/>
      <c r="BW72" s="1288"/>
      <c r="BX72" s="1288" t="s">
        <v>557</v>
      </c>
      <c r="BY72" s="1288"/>
      <c r="BZ72" s="1288"/>
      <c r="CA72" s="1288"/>
      <c r="CB72" s="1288"/>
      <c r="CC72" s="1288"/>
      <c r="CD72" s="1288"/>
      <c r="CE72" s="1288"/>
      <c r="CF72" s="1288" t="s">
        <v>558</v>
      </c>
      <c r="CG72" s="1288"/>
      <c r="CH72" s="1288"/>
      <c r="CI72" s="1288"/>
      <c r="CJ72" s="1288"/>
      <c r="CK72" s="1288"/>
      <c r="CL72" s="1288"/>
      <c r="CM72" s="1288"/>
      <c r="CN72" s="1288" t="s">
        <v>559</v>
      </c>
      <c r="CO72" s="1288"/>
      <c r="CP72" s="1288"/>
      <c r="CQ72" s="1288"/>
      <c r="CR72" s="1288"/>
      <c r="CS72" s="1288"/>
      <c r="CT72" s="1288"/>
      <c r="CU72" s="1288"/>
      <c r="CV72" s="1288" t="s">
        <v>560</v>
      </c>
      <c r="CW72" s="1288"/>
      <c r="CX72" s="1288"/>
      <c r="CY72" s="1288"/>
      <c r="CZ72" s="1288"/>
      <c r="DA72" s="1288"/>
      <c r="DB72" s="1288"/>
      <c r="DC72" s="1288"/>
    </row>
    <row r="73" spans="2:107">
      <c r="B73" s="374"/>
      <c r="G73" s="1295"/>
      <c r="H73" s="1295"/>
      <c r="I73" s="1295"/>
      <c r="J73" s="1295"/>
      <c r="K73" s="1296"/>
      <c r="L73" s="1296"/>
      <c r="M73" s="1296"/>
      <c r="N73" s="1296"/>
      <c r="AM73" s="383"/>
      <c r="AN73" s="1292" t="s">
        <v>598</v>
      </c>
      <c r="AO73" s="1292"/>
      <c r="AP73" s="1292"/>
      <c r="AQ73" s="1292"/>
      <c r="AR73" s="1292"/>
      <c r="AS73" s="1292"/>
      <c r="AT73" s="1292"/>
      <c r="AU73" s="1292"/>
      <c r="AV73" s="1292"/>
      <c r="AW73" s="1292"/>
      <c r="AX73" s="1292"/>
      <c r="AY73" s="1292"/>
      <c r="AZ73" s="1292"/>
      <c r="BA73" s="1292"/>
      <c r="BB73" s="1292" t="s">
        <v>599</v>
      </c>
      <c r="BC73" s="1292"/>
      <c r="BD73" s="1292"/>
      <c r="BE73" s="1292"/>
      <c r="BF73" s="1292"/>
      <c r="BG73" s="1292"/>
      <c r="BH73" s="1292"/>
      <c r="BI73" s="1292"/>
      <c r="BJ73" s="1292"/>
      <c r="BK73" s="1292"/>
      <c r="BL73" s="1292"/>
      <c r="BM73" s="1292"/>
      <c r="BN73" s="1292"/>
      <c r="BO73" s="1292"/>
      <c r="BP73" s="1290">
        <v>53.4</v>
      </c>
      <c r="BQ73" s="1290"/>
      <c r="BR73" s="1290"/>
      <c r="BS73" s="1290"/>
      <c r="BT73" s="1290"/>
      <c r="BU73" s="1290"/>
      <c r="BV73" s="1290"/>
      <c r="BW73" s="1290"/>
      <c r="BX73" s="1290">
        <v>55.6</v>
      </c>
      <c r="BY73" s="1290"/>
      <c r="BZ73" s="1290"/>
      <c r="CA73" s="1290"/>
      <c r="CB73" s="1290"/>
      <c r="CC73" s="1290"/>
      <c r="CD73" s="1290"/>
      <c r="CE73" s="1290"/>
      <c r="CF73" s="1290">
        <v>50.5</v>
      </c>
      <c r="CG73" s="1290"/>
      <c r="CH73" s="1290"/>
      <c r="CI73" s="1290"/>
      <c r="CJ73" s="1290"/>
      <c r="CK73" s="1290"/>
      <c r="CL73" s="1290"/>
      <c r="CM73" s="1290"/>
      <c r="CN73" s="1290">
        <v>54.5</v>
      </c>
      <c r="CO73" s="1290"/>
      <c r="CP73" s="1290"/>
      <c r="CQ73" s="1290"/>
      <c r="CR73" s="1290"/>
      <c r="CS73" s="1290"/>
      <c r="CT73" s="1290"/>
      <c r="CU73" s="1290"/>
      <c r="CV73" s="1290">
        <v>58.9</v>
      </c>
      <c r="CW73" s="1290"/>
      <c r="CX73" s="1290"/>
      <c r="CY73" s="1290"/>
      <c r="CZ73" s="1290"/>
      <c r="DA73" s="1290"/>
      <c r="DB73" s="1290"/>
      <c r="DC73" s="1290"/>
    </row>
    <row r="74" spans="2:107">
      <c r="B74" s="374"/>
      <c r="G74" s="1295"/>
      <c r="H74" s="1295"/>
      <c r="I74" s="1295"/>
      <c r="J74" s="1295"/>
      <c r="K74" s="1296"/>
      <c r="L74" s="1296"/>
      <c r="M74" s="1296"/>
      <c r="N74" s="1296"/>
      <c r="AM74" s="383"/>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c r="B75" s="374"/>
      <c r="G75" s="1295"/>
      <c r="H75" s="1295"/>
      <c r="I75" s="1284"/>
      <c r="J75" s="1284"/>
      <c r="K75" s="1291"/>
      <c r="L75" s="1291"/>
      <c r="M75" s="1291"/>
      <c r="N75" s="1291"/>
      <c r="AM75" s="383"/>
      <c r="AN75" s="1292"/>
      <c r="AO75" s="1292"/>
      <c r="AP75" s="1292"/>
      <c r="AQ75" s="1292"/>
      <c r="AR75" s="1292"/>
      <c r="AS75" s="1292"/>
      <c r="AT75" s="1292"/>
      <c r="AU75" s="1292"/>
      <c r="AV75" s="1292"/>
      <c r="AW75" s="1292"/>
      <c r="AX75" s="1292"/>
      <c r="AY75" s="1292"/>
      <c r="AZ75" s="1292"/>
      <c r="BA75" s="1292"/>
      <c r="BB75" s="1292" t="s">
        <v>604</v>
      </c>
      <c r="BC75" s="1292"/>
      <c r="BD75" s="1292"/>
      <c r="BE75" s="1292"/>
      <c r="BF75" s="1292"/>
      <c r="BG75" s="1292"/>
      <c r="BH75" s="1292"/>
      <c r="BI75" s="1292"/>
      <c r="BJ75" s="1292"/>
      <c r="BK75" s="1292"/>
      <c r="BL75" s="1292"/>
      <c r="BM75" s="1292"/>
      <c r="BN75" s="1292"/>
      <c r="BO75" s="1292"/>
      <c r="BP75" s="1290">
        <v>8.1999999999999993</v>
      </c>
      <c r="BQ75" s="1290"/>
      <c r="BR75" s="1290"/>
      <c r="BS75" s="1290"/>
      <c r="BT75" s="1290"/>
      <c r="BU75" s="1290"/>
      <c r="BV75" s="1290"/>
      <c r="BW75" s="1290"/>
      <c r="BX75" s="1290">
        <v>7.2</v>
      </c>
      <c r="BY75" s="1290"/>
      <c r="BZ75" s="1290"/>
      <c r="CA75" s="1290"/>
      <c r="CB75" s="1290"/>
      <c r="CC75" s="1290"/>
      <c r="CD75" s="1290"/>
      <c r="CE75" s="1290"/>
      <c r="CF75" s="1290">
        <v>6.2</v>
      </c>
      <c r="CG75" s="1290"/>
      <c r="CH75" s="1290"/>
      <c r="CI75" s="1290"/>
      <c r="CJ75" s="1290"/>
      <c r="CK75" s="1290"/>
      <c r="CL75" s="1290"/>
      <c r="CM75" s="1290"/>
      <c r="CN75" s="1290">
        <v>5.6</v>
      </c>
      <c r="CO75" s="1290"/>
      <c r="CP75" s="1290"/>
      <c r="CQ75" s="1290"/>
      <c r="CR75" s="1290"/>
      <c r="CS75" s="1290"/>
      <c r="CT75" s="1290"/>
      <c r="CU75" s="1290"/>
      <c r="CV75" s="1290">
        <v>5.6</v>
      </c>
      <c r="CW75" s="1290"/>
      <c r="CX75" s="1290"/>
      <c r="CY75" s="1290"/>
      <c r="CZ75" s="1290"/>
      <c r="DA75" s="1290"/>
      <c r="DB75" s="1290"/>
      <c r="DC75" s="1290"/>
    </row>
    <row r="76" spans="2:107">
      <c r="B76" s="374"/>
      <c r="G76" s="1295"/>
      <c r="H76" s="1295"/>
      <c r="I76" s="1284"/>
      <c r="J76" s="1284"/>
      <c r="K76" s="1291"/>
      <c r="L76" s="1291"/>
      <c r="M76" s="1291"/>
      <c r="N76" s="1291"/>
      <c r="AM76" s="383"/>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c r="B77" s="374"/>
      <c r="G77" s="1284"/>
      <c r="H77" s="1284"/>
      <c r="I77" s="1284"/>
      <c r="J77" s="1284"/>
      <c r="K77" s="1296"/>
      <c r="L77" s="1296"/>
      <c r="M77" s="1296"/>
      <c r="N77" s="1296"/>
      <c r="AN77" s="1288" t="s">
        <v>601</v>
      </c>
      <c r="AO77" s="1288"/>
      <c r="AP77" s="1288"/>
      <c r="AQ77" s="1288"/>
      <c r="AR77" s="1288"/>
      <c r="AS77" s="1288"/>
      <c r="AT77" s="1288"/>
      <c r="AU77" s="1288"/>
      <c r="AV77" s="1288"/>
      <c r="AW77" s="1288"/>
      <c r="AX77" s="1288"/>
      <c r="AY77" s="1288"/>
      <c r="AZ77" s="1288"/>
      <c r="BA77" s="1288"/>
      <c r="BB77" s="1292" t="s">
        <v>599</v>
      </c>
      <c r="BC77" s="1292"/>
      <c r="BD77" s="1292"/>
      <c r="BE77" s="1292"/>
      <c r="BF77" s="1292"/>
      <c r="BG77" s="1292"/>
      <c r="BH77" s="1292"/>
      <c r="BI77" s="1292"/>
      <c r="BJ77" s="1292"/>
      <c r="BK77" s="1292"/>
      <c r="BL77" s="1292"/>
      <c r="BM77" s="1292"/>
      <c r="BN77" s="1292"/>
      <c r="BO77" s="1292"/>
      <c r="BP77" s="1290">
        <v>50.3</v>
      </c>
      <c r="BQ77" s="1290"/>
      <c r="BR77" s="1290"/>
      <c r="BS77" s="1290"/>
      <c r="BT77" s="1290"/>
      <c r="BU77" s="1290"/>
      <c r="BV77" s="1290"/>
      <c r="BW77" s="1290"/>
      <c r="BX77" s="1290">
        <v>45.9</v>
      </c>
      <c r="BY77" s="1290"/>
      <c r="BZ77" s="1290"/>
      <c r="CA77" s="1290"/>
      <c r="CB77" s="1290"/>
      <c r="CC77" s="1290"/>
      <c r="CD77" s="1290"/>
      <c r="CE77" s="1290"/>
      <c r="CF77" s="1290">
        <v>37.299999999999997</v>
      </c>
      <c r="CG77" s="1290"/>
      <c r="CH77" s="1290"/>
      <c r="CI77" s="1290"/>
      <c r="CJ77" s="1290"/>
      <c r="CK77" s="1290"/>
      <c r="CL77" s="1290"/>
      <c r="CM77" s="1290"/>
      <c r="CN77" s="1290">
        <v>35.299999999999997</v>
      </c>
      <c r="CO77" s="1290"/>
      <c r="CP77" s="1290"/>
      <c r="CQ77" s="1290"/>
      <c r="CR77" s="1290"/>
      <c r="CS77" s="1290"/>
      <c r="CT77" s="1290"/>
      <c r="CU77" s="1290"/>
      <c r="CV77" s="1290">
        <v>31.9</v>
      </c>
      <c r="CW77" s="1290"/>
      <c r="CX77" s="1290"/>
      <c r="CY77" s="1290"/>
      <c r="CZ77" s="1290"/>
      <c r="DA77" s="1290"/>
      <c r="DB77" s="1290"/>
      <c r="DC77" s="1290"/>
    </row>
    <row r="78" spans="2:107">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2" t="s">
        <v>604</v>
      </c>
      <c r="BC79" s="1292"/>
      <c r="BD79" s="1292"/>
      <c r="BE79" s="1292"/>
      <c r="BF79" s="1292"/>
      <c r="BG79" s="1292"/>
      <c r="BH79" s="1292"/>
      <c r="BI79" s="1292"/>
      <c r="BJ79" s="1292"/>
      <c r="BK79" s="1292"/>
      <c r="BL79" s="1292"/>
      <c r="BM79" s="1292"/>
      <c r="BN79" s="1292"/>
      <c r="BO79" s="1292"/>
      <c r="BP79" s="1290">
        <v>9.6</v>
      </c>
      <c r="BQ79" s="1290"/>
      <c r="BR79" s="1290"/>
      <c r="BS79" s="1290"/>
      <c r="BT79" s="1290"/>
      <c r="BU79" s="1290"/>
      <c r="BV79" s="1290"/>
      <c r="BW79" s="1290"/>
      <c r="BX79" s="1290">
        <v>8.8000000000000007</v>
      </c>
      <c r="BY79" s="1290"/>
      <c r="BZ79" s="1290"/>
      <c r="CA79" s="1290"/>
      <c r="CB79" s="1290"/>
      <c r="CC79" s="1290"/>
      <c r="CD79" s="1290"/>
      <c r="CE79" s="1290"/>
      <c r="CF79" s="1290">
        <v>7.8</v>
      </c>
      <c r="CG79" s="1290"/>
      <c r="CH79" s="1290"/>
      <c r="CI79" s="1290"/>
      <c r="CJ79" s="1290"/>
      <c r="CK79" s="1290"/>
      <c r="CL79" s="1290"/>
      <c r="CM79" s="1290"/>
      <c r="CN79" s="1290">
        <v>6.9</v>
      </c>
      <c r="CO79" s="1290"/>
      <c r="CP79" s="1290"/>
      <c r="CQ79" s="1290"/>
      <c r="CR79" s="1290"/>
      <c r="CS79" s="1290"/>
      <c r="CT79" s="1290"/>
      <c r="CU79" s="1290"/>
      <c r="CV79" s="1290">
        <v>6.6</v>
      </c>
      <c r="CW79" s="1290"/>
      <c r="CX79" s="1290"/>
      <c r="CY79" s="1290"/>
      <c r="CZ79" s="1290"/>
      <c r="DA79" s="1290"/>
      <c r="DB79" s="1290"/>
      <c r="DC79" s="1290"/>
    </row>
    <row r="80" spans="2:107">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MkLam9HhyQqkFIpHtvfHoUCJ3R7+0WfKB64dpWWQ1jjgj2rxosDkrXUPNWZGDtoMiM0ItdW1kVSiwIbJ/AnAPQ==" saltValue="gGPuPlnLkzDmqK3tqnJOE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election activeCell="AH107" sqref="AH107"/>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605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okAVQnUzZxsHV9oHcrCWkf7h2X27gtIz0xt0m2Ou9ON1bbB/vWLlQrz8wHdRJhT1D9iGPbNAlGygnsbb1BxbQ==" saltValue="HDa2UskOo4xFyIIkK7za6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V100" zoomScaleNormal="100" zoomScaleSheetLayoutView="55" workbookViewId="0">
      <selection activeCell="AH107" sqref="AH107"/>
    </sheetView>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501</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mZsobekZcze5y3Ytha96CWHcDGurxRRjxjaAXDYfFuX/NM31v2ltBln7mrIHWDRIKRpmi0K2JFMUrv4B14rRHQ==" saltValue="r4qZNqYzH4ye/k4VLdJog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553</v>
      </c>
      <c r="G2" s="136"/>
      <c r="H2" s="137"/>
    </row>
    <row r="3" spans="1:8">
      <c r="A3" s="133" t="s">
        <v>546</v>
      </c>
      <c r="B3" s="138"/>
      <c r="C3" s="139"/>
      <c r="D3" s="140">
        <v>98441</v>
      </c>
      <c r="E3" s="141"/>
      <c r="F3" s="142">
        <v>63956</v>
      </c>
      <c r="G3" s="143"/>
      <c r="H3" s="144"/>
    </row>
    <row r="4" spans="1:8">
      <c r="A4" s="145"/>
      <c r="B4" s="146"/>
      <c r="C4" s="147"/>
      <c r="D4" s="148">
        <v>52002</v>
      </c>
      <c r="E4" s="149"/>
      <c r="F4" s="150">
        <v>29239</v>
      </c>
      <c r="G4" s="151"/>
      <c r="H4" s="152"/>
    </row>
    <row r="5" spans="1:8">
      <c r="A5" s="133" t="s">
        <v>548</v>
      </c>
      <c r="B5" s="138"/>
      <c r="C5" s="139"/>
      <c r="D5" s="140">
        <v>79303</v>
      </c>
      <c r="E5" s="141"/>
      <c r="F5" s="142">
        <v>66255</v>
      </c>
      <c r="G5" s="143"/>
      <c r="H5" s="144"/>
    </row>
    <row r="6" spans="1:8">
      <c r="A6" s="145"/>
      <c r="B6" s="146"/>
      <c r="C6" s="147"/>
      <c r="D6" s="148">
        <v>39513</v>
      </c>
      <c r="E6" s="149"/>
      <c r="F6" s="150">
        <v>31822</v>
      </c>
      <c r="G6" s="151"/>
      <c r="H6" s="152"/>
    </row>
    <row r="7" spans="1:8">
      <c r="A7" s="133" t="s">
        <v>549</v>
      </c>
      <c r="B7" s="138"/>
      <c r="C7" s="139"/>
      <c r="D7" s="140">
        <v>79456</v>
      </c>
      <c r="E7" s="141"/>
      <c r="F7" s="142">
        <v>54227</v>
      </c>
      <c r="G7" s="143"/>
      <c r="H7" s="144"/>
    </row>
    <row r="8" spans="1:8">
      <c r="A8" s="145"/>
      <c r="B8" s="146"/>
      <c r="C8" s="147"/>
      <c r="D8" s="148">
        <v>54651</v>
      </c>
      <c r="E8" s="149"/>
      <c r="F8" s="150">
        <v>29694</v>
      </c>
      <c r="G8" s="151"/>
      <c r="H8" s="152"/>
    </row>
    <row r="9" spans="1:8">
      <c r="A9" s="133" t="s">
        <v>550</v>
      </c>
      <c r="B9" s="138"/>
      <c r="C9" s="139"/>
      <c r="D9" s="140">
        <v>72028</v>
      </c>
      <c r="E9" s="141"/>
      <c r="F9" s="142">
        <v>44504</v>
      </c>
      <c r="G9" s="143"/>
      <c r="H9" s="144"/>
    </row>
    <row r="10" spans="1:8">
      <c r="A10" s="145"/>
      <c r="B10" s="146"/>
      <c r="C10" s="147"/>
      <c r="D10" s="148">
        <v>52633</v>
      </c>
      <c r="E10" s="149"/>
      <c r="F10" s="150">
        <v>25876</v>
      </c>
      <c r="G10" s="151"/>
      <c r="H10" s="152"/>
    </row>
    <row r="11" spans="1:8">
      <c r="A11" s="133" t="s">
        <v>551</v>
      </c>
      <c r="B11" s="138"/>
      <c r="C11" s="139"/>
      <c r="D11" s="140">
        <v>105014</v>
      </c>
      <c r="E11" s="141"/>
      <c r="F11" s="142">
        <v>47820</v>
      </c>
      <c r="G11" s="143"/>
      <c r="H11" s="144"/>
    </row>
    <row r="12" spans="1:8">
      <c r="A12" s="145"/>
      <c r="B12" s="146"/>
      <c r="C12" s="153"/>
      <c r="D12" s="148">
        <v>78587</v>
      </c>
      <c r="E12" s="149"/>
      <c r="F12" s="150">
        <v>25855</v>
      </c>
      <c r="G12" s="151"/>
      <c r="H12" s="152"/>
    </row>
    <row r="13" spans="1:8">
      <c r="A13" s="133"/>
      <c r="B13" s="138"/>
      <c r="C13" s="154"/>
      <c r="D13" s="155">
        <v>86848</v>
      </c>
      <c r="E13" s="156"/>
      <c r="F13" s="157">
        <v>55352</v>
      </c>
      <c r="G13" s="158"/>
      <c r="H13" s="144"/>
    </row>
    <row r="14" spans="1:8">
      <c r="A14" s="145"/>
      <c r="B14" s="146"/>
      <c r="C14" s="147"/>
      <c r="D14" s="148">
        <v>55477</v>
      </c>
      <c r="E14" s="149"/>
      <c r="F14" s="150">
        <v>28497</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7.04</v>
      </c>
      <c r="C19" s="159">
        <f>ROUND(VALUE(SUBSTITUTE(実質収支比率等に係る経年分析!G$48,"▲","-")),2)</f>
        <v>6.8</v>
      </c>
      <c r="D19" s="159">
        <f>ROUND(VALUE(SUBSTITUTE(実質収支比率等に係る経年分析!H$48,"▲","-")),2)</f>
        <v>7.05</v>
      </c>
      <c r="E19" s="159">
        <f>ROUND(VALUE(SUBSTITUTE(実質収支比率等に係る経年分析!I$48,"▲","-")),2)</f>
        <v>6.81</v>
      </c>
      <c r="F19" s="159">
        <f>ROUND(VALUE(SUBSTITUTE(実質収支比率等に係る経年分析!J$48,"▲","-")),2)</f>
        <v>6.23</v>
      </c>
    </row>
    <row r="20" spans="1:11">
      <c r="A20" s="159" t="s">
        <v>48</v>
      </c>
      <c r="B20" s="159">
        <f>ROUND(VALUE(SUBSTITUTE(実質収支比率等に係る経年分析!F$47,"▲","-")),2)</f>
        <v>17.59</v>
      </c>
      <c r="C20" s="159">
        <f>ROUND(VALUE(SUBSTITUTE(実質収支比率等に係る経年分析!G$47,"▲","-")),2)</f>
        <v>17.760000000000002</v>
      </c>
      <c r="D20" s="159">
        <f>ROUND(VALUE(SUBSTITUTE(実質収支比率等に係る経年分析!H$47,"▲","-")),2)</f>
        <v>17.690000000000001</v>
      </c>
      <c r="E20" s="159">
        <f>ROUND(VALUE(SUBSTITUTE(実質収支比率等に係る経年分析!I$47,"▲","-")),2)</f>
        <v>16.34</v>
      </c>
      <c r="F20" s="159">
        <f>ROUND(VALUE(SUBSTITUTE(実質収支比率等に係る経年分析!J$47,"▲","-")),2)</f>
        <v>15.36</v>
      </c>
    </row>
    <row r="21" spans="1:11">
      <c r="A21" s="159" t="s">
        <v>49</v>
      </c>
      <c r="B21" s="159">
        <f>IF(ISNUMBER(VALUE(SUBSTITUTE(実質収支比率等に係る経年分析!F$49,"▲","-"))),ROUND(VALUE(SUBSTITUTE(実質収支比率等に係る経年分析!F$49,"▲","-")),2),NA())</f>
        <v>-3.47</v>
      </c>
      <c r="C21" s="159">
        <f>IF(ISNUMBER(VALUE(SUBSTITUTE(実質収支比率等に係る経年分析!G$49,"▲","-"))),ROUND(VALUE(SUBSTITUTE(実質収支比率等に係る経年分析!G$49,"▲","-")),2),NA())</f>
        <v>-0.28000000000000003</v>
      </c>
      <c r="D21" s="159">
        <f>IF(ISNUMBER(VALUE(SUBSTITUTE(実質収支比率等に係る経年分析!H$49,"▲","-"))),ROUND(VALUE(SUBSTITUTE(実質収支比率等に係る経年分析!H$49,"▲","-")),2),NA())</f>
        <v>0.28999999999999998</v>
      </c>
      <c r="E21" s="159">
        <f>IF(ISNUMBER(VALUE(SUBSTITUTE(実質収支比率等に係る経年分析!I$49,"▲","-"))),ROUND(VALUE(SUBSTITUTE(実質収支比率等に係る経年分析!I$49,"▲","-")),2),NA())</f>
        <v>-1.91</v>
      </c>
      <c r="F21" s="159">
        <f>IF(ISNUMBER(VALUE(SUBSTITUTE(実質収支比率等に係る経年分析!J$49,"▲","-"))),ROUND(VALUE(SUBSTITUTE(実質収支比率等に係る経年分析!J$49,"▲","-")),2),NA())</f>
        <v>-1.89</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0.02</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0.02</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0.01</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後期高齢者医療事業特別会計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0.01</v>
      </c>
    </row>
    <row r="30" spans="1:11">
      <c r="A30" s="160" t="str">
        <f>IF(連結実質赤字比率に係る赤字・黒字の構成分析!C$40="",NA(),連結実質赤字比率に係る赤字・黒字の構成分析!C$40)</f>
        <v>診療所事業特別会計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0.03</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0.01</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0.02</v>
      </c>
    </row>
    <row r="31" spans="1:11">
      <c r="A31" s="160" t="str">
        <f>IF(連結実質赤字比率に係る赤字・黒字の構成分析!C$39="",NA(),連結実質赤字比率に係る赤字・黒字の構成分析!C$39)</f>
        <v>銅山観光事業特別会計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0.09</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0.09</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0.18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7.0000000000000007E-2</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0.05</v>
      </c>
    </row>
    <row r="32" spans="1:11">
      <c r="A32" s="160" t="str">
        <f>IF(連結実質赤字比率に係る赤字・黒字の構成分析!C$38="",NA(),連結実質赤字比率に係る赤字・黒字の構成分析!C$38)</f>
        <v>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0.17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0.12</v>
      </c>
    </row>
    <row r="33" spans="1:16">
      <c r="A33" s="160" t="str">
        <f>IF(連結実質赤字比率に係る赤字・黒字の構成分析!C$37="",NA(),連結実質赤字比率に係る赤字・黒字の構成分析!C$37)</f>
        <v>国民健康保険事業特別会計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1.52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1.1299999999999999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0.65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0.75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1.29</v>
      </c>
    </row>
    <row r="34" spans="1:16">
      <c r="A34" s="160" t="str">
        <f>IF(連結実質赤字比率に係る赤字・黒字の構成分析!C$36="",NA(),連結実質赤字比率に係る赤字・黒字の構成分析!C$36)</f>
        <v>介護保険事業特別会計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0.72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0.61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0.61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1.1399999999999999</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1.61</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7.01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6.76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7.02</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6.79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6.21</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9.07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7.95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8.1999999999999993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10.57</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10.46</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4404</v>
      </c>
      <c r="E42" s="161"/>
      <c r="F42" s="161"/>
      <c r="G42" s="161">
        <f>'実質公債費比率（分子）の構造'!L$52</f>
        <v>4669</v>
      </c>
      <c r="H42" s="161"/>
      <c r="I42" s="161"/>
      <c r="J42" s="161">
        <f>'実質公債費比率（分子）の構造'!M$52</f>
        <v>4638</v>
      </c>
      <c r="K42" s="161"/>
      <c r="L42" s="161"/>
      <c r="M42" s="161">
        <f>'実質公債費比率（分子）の構造'!N$52</f>
        <v>4809</v>
      </c>
      <c r="N42" s="161"/>
      <c r="O42" s="161"/>
      <c r="P42" s="161">
        <f>'実質公債費比率（分子）の構造'!O$52</f>
        <v>4898</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f>'実質公債費比率（分子）の構造'!K$50</f>
        <v>54</v>
      </c>
      <c r="C44" s="161"/>
      <c r="D44" s="161"/>
      <c r="E44" s="161">
        <f>'実質公債費比率（分子）の構造'!L$50</f>
        <v>25</v>
      </c>
      <c r="F44" s="161"/>
      <c r="G44" s="161"/>
      <c r="H44" s="161">
        <f>'実質公債費比率（分子）の構造'!M$50</f>
        <v>25</v>
      </c>
      <c r="I44" s="161"/>
      <c r="J44" s="161"/>
      <c r="K44" s="161">
        <f>'実質公債費比率（分子）の構造'!N$50</f>
        <v>16</v>
      </c>
      <c r="L44" s="161"/>
      <c r="M44" s="161"/>
      <c r="N44" s="161">
        <f>'実質公債費比率（分子）の構造'!O$50</f>
        <v>15</v>
      </c>
      <c r="O44" s="161"/>
      <c r="P44" s="161"/>
    </row>
    <row r="45" spans="1:16">
      <c r="A45" s="161" t="s">
        <v>59</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c r="A46" s="161" t="s">
        <v>60</v>
      </c>
      <c r="B46" s="161">
        <f>'実質公債費比率（分子）の構造'!K$48</f>
        <v>900</v>
      </c>
      <c r="C46" s="161"/>
      <c r="D46" s="161"/>
      <c r="E46" s="161">
        <f>'実質公債費比率（分子）の構造'!L$48</f>
        <v>974</v>
      </c>
      <c r="F46" s="161"/>
      <c r="G46" s="161"/>
      <c r="H46" s="161">
        <f>'実質公債費比率（分子）の構造'!M$48</f>
        <v>811</v>
      </c>
      <c r="I46" s="161"/>
      <c r="J46" s="161"/>
      <c r="K46" s="161">
        <f>'実質公債費比率（分子）の構造'!N$48</f>
        <v>964</v>
      </c>
      <c r="L46" s="161"/>
      <c r="M46" s="161"/>
      <c r="N46" s="161">
        <f>'実質公債費比率（分子）の構造'!O$48</f>
        <v>1021</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5016</v>
      </c>
      <c r="C49" s="161"/>
      <c r="D49" s="161"/>
      <c r="E49" s="161">
        <f>'実質公債費比率（分子）の構造'!L$45</f>
        <v>4918</v>
      </c>
      <c r="F49" s="161"/>
      <c r="G49" s="161"/>
      <c r="H49" s="161">
        <f>'実質公債費比率（分子）の構造'!M$45</f>
        <v>4957</v>
      </c>
      <c r="I49" s="161"/>
      <c r="J49" s="161"/>
      <c r="K49" s="161">
        <f>'実質公債費比率（分子）の構造'!N$45</f>
        <v>4956</v>
      </c>
      <c r="L49" s="161"/>
      <c r="M49" s="161"/>
      <c r="N49" s="161">
        <f>'実質公債費比率（分子）の構造'!O$45</f>
        <v>5067</v>
      </c>
      <c r="O49" s="161"/>
      <c r="P49" s="161"/>
    </row>
    <row r="50" spans="1:16">
      <c r="A50" s="161" t="s">
        <v>64</v>
      </c>
      <c r="B50" s="161" t="e">
        <f>NA()</f>
        <v>#N/A</v>
      </c>
      <c r="C50" s="161">
        <f>IF(ISNUMBER('実質公債費比率（分子）の構造'!K$53),'実質公債費比率（分子）の構造'!K$53,NA())</f>
        <v>1566</v>
      </c>
      <c r="D50" s="161" t="e">
        <f>NA()</f>
        <v>#N/A</v>
      </c>
      <c r="E50" s="161" t="e">
        <f>NA()</f>
        <v>#N/A</v>
      </c>
      <c r="F50" s="161">
        <f>IF(ISNUMBER('実質公債費比率（分子）の構造'!L$53),'実質公債費比率（分子）の構造'!L$53,NA())</f>
        <v>1248</v>
      </c>
      <c r="G50" s="161" t="e">
        <f>NA()</f>
        <v>#N/A</v>
      </c>
      <c r="H50" s="161" t="e">
        <f>NA()</f>
        <v>#N/A</v>
      </c>
      <c r="I50" s="161">
        <f>IF(ISNUMBER('実質公債費比率（分子）の構造'!M$53),'実質公債費比率（分子）の構造'!M$53,NA())</f>
        <v>1155</v>
      </c>
      <c r="J50" s="161" t="e">
        <f>NA()</f>
        <v>#N/A</v>
      </c>
      <c r="K50" s="161" t="e">
        <f>NA()</f>
        <v>#N/A</v>
      </c>
      <c r="L50" s="161">
        <f>IF(ISNUMBER('実質公債費比率（分子）の構造'!N$53),'実質公債費比率（分子）の構造'!N$53,NA())</f>
        <v>1127</v>
      </c>
      <c r="M50" s="161" t="e">
        <f>NA()</f>
        <v>#N/A</v>
      </c>
      <c r="N50" s="161" t="e">
        <f>NA()</f>
        <v>#N/A</v>
      </c>
      <c r="O50" s="161">
        <f>IF(ISNUMBER('実質公債費比率（分子）の構造'!O$53),'実質公債費比率（分子）の構造'!O$53,NA())</f>
        <v>1205</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47835</v>
      </c>
      <c r="E56" s="160"/>
      <c r="F56" s="160"/>
      <c r="G56" s="160">
        <f>'将来負担比率（分子）の構造'!J$52</f>
        <v>48872</v>
      </c>
      <c r="H56" s="160"/>
      <c r="I56" s="160"/>
      <c r="J56" s="160">
        <f>'将来負担比率（分子）の構造'!K$52</f>
        <v>50502</v>
      </c>
      <c r="K56" s="160"/>
      <c r="L56" s="160"/>
      <c r="M56" s="160">
        <f>'将来負担比率（分子）の構造'!L$52</f>
        <v>50801</v>
      </c>
      <c r="N56" s="160"/>
      <c r="O56" s="160"/>
      <c r="P56" s="160">
        <f>'将来負担比率（分子）の構造'!M$52</f>
        <v>52743</v>
      </c>
    </row>
    <row r="57" spans="1:16">
      <c r="A57" s="160" t="s">
        <v>35</v>
      </c>
      <c r="B57" s="160"/>
      <c r="C57" s="160"/>
      <c r="D57" s="160">
        <f>'将来負担比率（分子）の構造'!I$51</f>
        <v>6356</v>
      </c>
      <c r="E57" s="160"/>
      <c r="F57" s="160"/>
      <c r="G57" s="160">
        <f>'将来負担比率（分子）の構造'!J$51</f>
        <v>5575</v>
      </c>
      <c r="H57" s="160"/>
      <c r="I57" s="160"/>
      <c r="J57" s="160">
        <f>'将来負担比率（分子）の構造'!K$51</f>
        <v>5741</v>
      </c>
      <c r="K57" s="160"/>
      <c r="L57" s="160"/>
      <c r="M57" s="160">
        <f>'将来負担比率（分子）の構造'!L$51</f>
        <v>5986</v>
      </c>
      <c r="N57" s="160"/>
      <c r="O57" s="160"/>
      <c r="P57" s="160">
        <f>'将来負担比率（分子）の構造'!M$51</f>
        <v>6519</v>
      </c>
    </row>
    <row r="58" spans="1:16">
      <c r="A58" s="160" t="s">
        <v>34</v>
      </c>
      <c r="B58" s="160"/>
      <c r="C58" s="160"/>
      <c r="D58" s="160">
        <f>'将来負担比率（分子）の構造'!I$50</f>
        <v>8024</v>
      </c>
      <c r="E58" s="160"/>
      <c r="F58" s="160"/>
      <c r="G58" s="160">
        <f>'将来負担比率（分子）の構造'!J$50</f>
        <v>8377</v>
      </c>
      <c r="H58" s="160"/>
      <c r="I58" s="160"/>
      <c r="J58" s="160">
        <f>'将来負担比率（分子）の構造'!K$50</f>
        <v>8360</v>
      </c>
      <c r="K58" s="160"/>
      <c r="L58" s="160"/>
      <c r="M58" s="160">
        <f>'将来負担比率（分子）の構造'!L$50</f>
        <v>7869</v>
      </c>
      <c r="N58" s="160"/>
      <c r="O58" s="160"/>
      <c r="P58" s="160">
        <f>'将来負担比率（分子）の構造'!M$50</f>
        <v>7443</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f>'将来負担比率（分子）の構造'!I$46</f>
        <v>9</v>
      </c>
      <c r="C61" s="160"/>
      <c r="D61" s="160"/>
      <c r="E61" s="160">
        <f>'将来負担比率（分子）の構造'!J$46</f>
        <v>49</v>
      </c>
      <c r="F61" s="160"/>
      <c r="G61" s="160"/>
      <c r="H61" s="160">
        <f>'将来負担比率（分子）の構造'!K$46</f>
        <v>107</v>
      </c>
      <c r="I61" s="160"/>
      <c r="J61" s="160"/>
      <c r="K61" s="160">
        <f>'将来負担比率（分子）の構造'!L$46</f>
        <v>31</v>
      </c>
      <c r="L61" s="160"/>
      <c r="M61" s="160"/>
      <c r="N61" s="160">
        <f>'将来負担比率（分子）の構造'!M$46</f>
        <v>30</v>
      </c>
      <c r="O61" s="160"/>
      <c r="P61" s="160"/>
    </row>
    <row r="62" spans="1:16">
      <c r="A62" s="160" t="s">
        <v>28</v>
      </c>
      <c r="B62" s="160">
        <f>'将来負担比率（分子）の構造'!I$45</f>
        <v>9992</v>
      </c>
      <c r="C62" s="160"/>
      <c r="D62" s="160"/>
      <c r="E62" s="160">
        <f>'将来負担比率（分子）の構造'!J$45</f>
        <v>9600</v>
      </c>
      <c r="F62" s="160"/>
      <c r="G62" s="160"/>
      <c r="H62" s="160">
        <f>'将来負担比率（分子）の構造'!K$45</f>
        <v>9329</v>
      </c>
      <c r="I62" s="160"/>
      <c r="J62" s="160"/>
      <c r="K62" s="160">
        <f>'将来負担比率（分子）の構造'!L$45</f>
        <v>9131</v>
      </c>
      <c r="L62" s="160"/>
      <c r="M62" s="160"/>
      <c r="N62" s="160">
        <f>'将来負担比率（分子）の構造'!M$45</f>
        <v>8850</v>
      </c>
      <c r="O62" s="160"/>
      <c r="P62" s="160"/>
    </row>
    <row r="63" spans="1:16">
      <c r="A63" s="160" t="s">
        <v>27</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c r="A64" s="160" t="s">
        <v>26</v>
      </c>
      <c r="B64" s="160">
        <f>'将来負担比率（分子）の構造'!I$43</f>
        <v>12843</v>
      </c>
      <c r="C64" s="160"/>
      <c r="D64" s="160"/>
      <c r="E64" s="160">
        <f>'将来負担比率（分子）の構造'!J$43</f>
        <v>12840</v>
      </c>
      <c r="F64" s="160"/>
      <c r="G64" s="160"/>
      <c r="H64" s="160">
        <f>'将来負担比率（分子）の構造'!K$43</f>
        <v>11996</v>
      </c>
      <c r="I64" s="160"/>
      <c r="J64" s="160"/>
      <c r="K64" s="160">
        <f>'将来負担比率（分子）の構造'!L$43</f>
        <v>11735</v>
      </c>
      <c r="L64" s="160"/>
      <c r="M64" s="160"/>
      <c r="N64" s="160">
        <f>'将来負担比率（分子）の構造'!M$43</f>
        <v>11193</v>
      </c>
      <c r="O64" s="160"/>
      <c r="P64" s="160"/>
    </row>
    <row r="65" spans="1:16">
      <c r="A65" s="160" t="s">
        <v>25</v>
      </c>
      <c r="B65" s="160">
        <f>'将来負担比率（分子）の構造'!I$42</f>
        <v>191</v>
      </c>
      <c r="C65" s="160"/>
      <c r="D65" s="160"/>
      <c r="E65" s="160">
        <f>'将来負担比率（分子）の構造'!J$42</f>
        <v>168</v>
      </c>
      <c r="F65" s="160"/>
      <c r="G65" s="160"/>
      <c r="H65" s="160">
        <f>'将来負担比率（分子）の構造'!K$42</f>
        <v>149</v>
      </c>
      <c r="I65" s="160"/>
      <c r="J65" s="160"/>
      <c r="K65" s="160">
        <f>'将来負担比率（分子）の構造'!L$42</f>
        <v>133</v>
      </c>
      <c r="L65" s="160"/>
      <c r="M65" s="160"/>
      <c r="N65" s="160">
        <f>'将来負担比率（分子）の構造'!M$42</f>
        <v>114</v>
      </c>
      <c r="O65" s="160"/>
      <c r="P65" s="160"/>
    </row>
    <row r="66" spans="1:16">
      <c r="A66" s="160" t="s">
        <v>24</v>
      </c>
      <c r="B66" s="160">
        <f>'将来負担比率（分子）の構造'!I$41</f>
        <v>50638</v>
      </c>
      <c r="C66" s="160"/>
      <c r="D66" s="160"/>
      <c r="E66" s="160">
        <f>'将来負担比率（分子）の構造'!J$41</f>
        <v>51854</v>
      </c>
      <c r="F66" s="160"/>
      <c r="G66" s="160"/>
      <c r="H66" s="160">
        <f>'将来負担比率（分子）の構造'!K$41</f>
        <v>53695</v>
      </c>
      <c r="I66" s="160"/>
      <c r="J66" s="160"/>
      <c r="K66" s="160">
        <f>'将来負担比率（分子）の構造'!L$41</f>
        <v>54888</v>
      </c>
      <c r="L66" s="160"/>
      <c r="M66" s="160"/>
      <c r="N66" s="160">
        <f>'将来負担比率（分子）の構造'!M$41</f>
        <v>58419</v>
      </c>
      <c r="O66" s="160"/>
      <c r="P66" s="160"/>
    </row>
    <row r="67" spans="1:16">
      <c r="A67" s="160" t="s">
        <v>68</v>
      </c>
      <c r="B67" s="160" t="e">
        <f>NA()</f>
        <v>#N/A</v>
      </c>
      <c r="C67" s="160">
        <f>IF(ISNUMBER('将来負担比率（分子）の構造'!I$53), IF('将来負担比率（分子）の構造'!I$53 &lt; 0, 0, '将来負担比率（分子）の構造'!I$53), NA())</f>
        <v>11458</v>
      </c>
      <c r="D67" s="160" t="e">
        <f>NA()</f>
        <v>#N/A</v>
      </c>
      <c r="E67" s="160" t="e">
        <f>NA()</f>
        <v>#N/A</v>
      </c>
      <c r="F67" s="160">
        <f>IF(ISNUMBER('将来負担比率（分子）の構造'!J$53), IF('将来負担比率（分子）の構造'!J$53 &lt; 0, 0, '将来負担比率（分子）の構造'!J$53), NA())</f>
        <v>11686</v>
      </c>
      <c r="G67" s="160" t="e">
        <f>NA()</f>
        <v>#N/A</v>
      </c>
      <c r="H67" s="160" t="e">
        <f>NA()</f>
        <v>#N/A</v>
      </c>
      <c r="I67" s="160">
        <f>IF(ISNUMBER('将来負担比率（分子）の構造'!K$53), IF('将来負担比率（分子）の構造'!K$53 &lt; 0, 0, '将来負担比率（分子）の構造'!K$53), NA())</f>
        <v>10672</v>
      </c>
      <c r="J67" s="160" t="e">
        <f>NA()</f>
        <v>#N/A</v>
      </c>
      <c r="K67" s="160" t="e">
        <f>NA()</f>
        <v>#N/A</v>
      </c>
      <c r="L67" s="160">
        <f>IF(ISNUMBER('将来負担比率（分子）の構造'!L$53), IF('将来負担比率（分子）の構造'!L$53 &lt; 0, 0, '将来負担比率（分子）の構造'!L$53), NA())</f>
        <v>11263</v>
      </c>
      <c r="M67" s="160" t="e">
        <f>NA()</f>
        <v>#N/A</v>
      </c>
      <c r="N67" s="160" t="e">
        <f>NA()</f>
        <v>#N/A</v>
      </c>
      <c r="O67" s="160">
        <f>IF(ISNUMBER('将来負担比率（分子）の構造'!M$53), IF('将来負担比率（分子）の構造'!M$53 &lt; 0, 0, '将来負担比率（分子）の構造'!M$53), NA())</f>
        <v>11903</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4454</v>
      </c>
      <c r="C72" s="164">
        <f>基金残高に係る経年分析!G55</f>
        <v>4062</v>
      </c>
      <c r="D72" s="164">
        <f>基金残高に係る経年分析!H55</f>
        <v>3765</v>
      </c>
    </row>
    <row r="73" spans="1:16">
      <c r="A73" s="163" t="s">
        <v>71</v>
      </c>
      <c r="B73" s="164">
        <f>基金残高に係る経年分析!F56</f>
        <v>1169</v>
      </c>
      <c r="C73" s="164">
        <f>基金残高に係る経年分析!G56</f>
        <v>1169</v>
      </c>
      <c r="D73" s="164">
        <f>基金残高に係る経年分析!H56</f>
        <v>1170</v>
      </c>
    </row>
    <row r="74" spans="1:16">
      <c r="A74" s="163" t="s">
        <v>72</v>
      </c>
      <c r="B74" s="164">
        <f>基金残高に係る経年分析!F57</f>
        <v>4993</v>
      </c>
      <c r="C74" s="164">
        <f>基金残高に係る経年分析!G57</f>
        <v>5124</v>
      </c>
      <c r="D74" s="164">
        <f>基金残高に係る経年分析!H57</f>
        <v>4876</v>
      </c>
    </row>
  </sheetData>
  <sheetProtection algorithmName="SHA-512" hashValue="h+cJKKK/wu+1HNRzaTBZ2d0xsyotetF1QR7zHiCl+B5E4akgzzZRfd3h2VAUkDGjijxtc367sBL6w6C1eL3x3w==" saltValue="moELOM+uNydAKKJ3OzIV+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217</v>
      </c>
      <c r="C5" s="741"/>
      <c r="D5" s="741"/>
      <c r="E5" s="741"/>
      <c r="F5" s="741"/>
      <c r="G5" s="741"/>
      <c r="H5" s="741"/>
      <c r="I5" s="741"/>
      <c r="J5" s="741"/>
      <c r="K5" s="741"/>
      <c r="L5" s="741"/>
      <c r="M5" s="741"/>
      <c r="N5" s="741"/>
      <c r="O5" s="741"/>
      <c r="P5" s="741"/>
      <c r="Q5" s="742"/>
      <c r="R5" s="706">
        <v>13533637</v>
      </c>
      <c r="S5" s="707"/>
      <c r="T5" s="707"/>
      <c r="U5" s="707"/>
      <c r="V5" s="707"/>
      <c r="W5" s="707"/>
      <c r="X5" s="707"/>
      <c r="Y5" s="753"/>
      <c r="Z5" s="771">
        <v>29.1</v>
      </c>
      <c r="AA5" s="771"/>
      <c r="AB5" s="771"/>
      <c r="AC5" s="771"/>
      <c r="AD5" s="772">
        <v>13089494</v>
      </c>
      <c r="AE5" s="772"/>
      <c r="AF5" s="772"/>
      <c r="AG5" s="772"/>
      <c r="AH5" s="772"/>
      <c r="AI5" s="772"/>
      <c r="AJ5" s="772"/>
      <c r="AK5" s="772"/>
      <c r="AL5" s="754">
        <v>54.7</v>
      </c>
      <c r="AM5" s="723"/>
      <c r="AN5" s="723"/>
      <c r="AO5" s="755"/>
      <c r="AP5" s="740" t="s">
        <v>218</v>
      </c>
      <c r="AQ5" s="741"/>
      <c r="AR5" s="741"/>
      <c r="AS5" s="741"/>
      <c r="AT5" s="741"/>
      <c r="AU5" s="741"/>
      <c r="AV5" s="741"/>
      <c r="AW5" s="741"/>
      <c r="AX5" s="741"/>
      <c r="AY5" s="741"/>
      <c r="AZ5" s="741"/>
      <c r="BA5" s="741"/>
      <c r="BB5" s="741"/>
      <c r="BC5" s="741"/>
      <c r="BD5" s="741"/>
      <c r="BE5" s="741"/>
      <c r="BF5" s="742"/>
      <c r="BG5" s="641">
        <v>12701233</v>
      </c>
      <c r="BH5" s="644"/>
      <c r="BI5" s="644"/>
      <c r="BJ5" s="644"/>
      <c r="BK5" s="644"/>
      <c r="BL5" s="644"/>
      <c r="BM5" s="644"/>
      <c r="BN5" s="645"/>
      <c r="BO5" s="703">
        <v>93.8</v>
      </c>
      <c r="BP5" s="703"/>
      <c r="BQ5" s="703"/>
      <c r="BR5" s="703"/>
      <c r="BS5" s="704">
        <v>179133</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211</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c r="B6" s="638" t="s">
        <v>222</v>
      </c>
      <c r="C6" s="639"/>
      <c r="D6" s="639"/>
      <c r="E6" s="639"/>
      <c r="F6" s="639"/>
      <c r="G6" s="639"/>
      <c r="H6" s="639"/>
      <c r="I6" s="639"/>
      <c r="J6" s="639"/>
      <c r="K6" s="639"/>
      <c r="L6" s="639"/>
      <c r="M6" s="639"/>
      <c r="N6" s="639"/>
      <c r="O6" s="639"/>
      <c r="P6" s="639"/>
      <c r="Q6" s="640"/>
      <c r="R6" s="641">
        <v>411232</v>
      </c>
      <c r="S6" s="644"/>
      <c r="T6" s="644"/>
      <c r="U6" s="644"/>
      <c r="V6" s="644"/>
      <c r="W6" s="644"/>
      <c r="X6" s="644"/>
      <c r="Y6" s="645"/>
      <c r="Z6" s="703">
        <v>0.9</v>
      </c>
      <c r="AA6" s="703"/>
      <c r="AB6" s="703"/>
      <c r="AC6" s="703"/>
      <c r="AD6" s="704">
        <v>411232</v>
      </c>
      <c r="AE6" s="704"/>
      <c r="AF6" s="704"/>
      <c r="AG6" s="704"/>
      <c r="AH6" s="704"/>
      <c r="AI6" s="704"/>
      <c r="AJ6" s="704"/>
      <c r="AK6" s="704"/>
      <c r="AL6" s="646">
        <v>1.7</v>
      </c>
      <c r="AM6" s="647"/>
      <c r="AN6" s="647"/>
      <c r="AO6" s="705"/>
      <c r="AP6" s="638" t="s">
        <v>223</v>
      </c>
      <c r="AQ6" s="639"/>
      <c r="AR6" s="639"/>
      <c r="AS6" s="639"/>
      <c r="AT6" s="639"/>
      <c r="AU6" s="639"/>
      <c r="AV6" s="639"/>
      <c r="AW6" s="639"/>
      <c r="AX6" s="639"/>
      <c r="AY6" s="639"/>
      <c r="AZ6" s="639"/>
      <c r="BA6" s="639"/>
      <c r="BB6" s="639"/>
      <c r="BC6" s="639"/>
      <c r="BD6" s="639"/>
      <c r="BE6" s="639"/>
      <c r="BF6" s="640"/>
      <c r="BG6" s="641">
        <v>12701233</v>
      </c>
      <c r="BH6" s="644"/>
      <c r="BI6" s="644"/>
      <c r="BJ6" s="644"/>
      <c r="BK6" s="644"/>
      <c r="BL6" s="644"/>
      <c r="BM6" s="644"/>
      <c r="BN6" s="645"/>
      <c r="BO6" s="703">
        <v>93.8</v>
      </c>
      <c r="BP6" s="703"/>
      <c r="BQ6" s="703"/>
      <c r="BR6" s="703"/>
      <c r="BS6" s="704">
        <v>179133</v>
      </c>
      <c r="BT6" s="704"/>
      <c r="BU6" s="704"/>
      <c r="BV6" s="704"/>
      <c r="BW6" s="704"/>
      <c r="BX6" s="704"/>
      <c r="BY6" s="704"/>
      <c r="BZ6" s="704"/>
      <c r="CA6" s="704"/>
      <c r="CB6" s="745"/>
      <c r="CD6" s="712" t="s">
        <v>224</v>
      </c>
      <c r="CE6" s="713"/>
      <c r="CF6" s="713"/>
      <c r="CG6" s="713"/>
      <c r="CH6" s="713"/>
      <c r="CI6" s="713"/>
      <c r="CJ6" s="713"/>
      <c r="CK6" s="713"/>
      <c r="CL6" s="713"/>
      <c r="CM6" s="713"/>
      <c r="CN6" s="713"/>
      <c r="CO6" s="713"/>
      <c r="CP6" s="713"/>
      <c r="CQ6" s="714"/>
      <c r="CR6" s="641">
        <v>316522</v>
      </c>
      <c r="CS6" s="644"/>
      <c r="CT6" s="644"/>
      <c r="CU6" s="644"/>
      <c r="CV6" s="644"/>
      <c r="CW6" s="644"/>
      <c r="CX6" s="644"/>
      <c r="CY6" s="645"/>
      <c r="CZ6" s="754">
        <v>0.7</v>
      </c>
      <c r="DA6" s="723"/>
      <c r="DB6" s="723"/>
      <c r="DC6" s="757"/>
      <c r="DD6" s="649" t="s">
        <v>225</v>
      </c>
      <c r="DE6" s="644"/>
      <c r="DF6" s="644"/>
      <c r="DG6" s="644"/>
      <c r="DH6" s="644"/>
      <c r="DI6" s="644"/>
      <c r="DJ6" s="644"/>
      <c r="DK6" s="644"/>
      <c r="DL6" s="644"/>
      <c r="DM6" s="644"/>
      <c r="DN6" s="644"/>
      <c r="DO6" s="644"/>
      <c r="DP6" s="645"/>
      <c r="DQ6" s="649">
        <v>316522</v>
      </c>
      <c r="DR6" s="644"/>
      <c r="DS6" s="644"/>
      <c r="DT6" s="644"/>
      <c r="DU6" s="644"/>
      <c r="DV6" s="644"/>
      <c r="DW6" s="644"/>
      <c r="DX6" s="644"/>
      <c r="DY6" s="644"/>
      <c r="DZ6" s="644"/>
      <c r="EA6" s="644"/>
      <c r="EB6" s="644"/>
      <c r="EC6" s="684"/>
    </row>
    <row r="7" spans="2:143" ht="11.25" customHeight="1">
      <c r="B7" s="638" t="s">
        <v>226</v>
      </c>
      <c r="C7" s="639"/>
      <c r="D7" s="639"/>
      <c r="E7" s="639"/>
      <c r="F7" s="639"/>
      <c r="G7" s="639"/>
      <c r="H7" s="639"/>
      <c r="I7" s="639"/>
      <c r="J7" s="639"/>
      <c r="K7" s="639"/>
      <c r="L7" s="639"/>
      <c r="M7" s="639"/>
      <c r="N7" s="639"/>
      <c r="O7" s="639"/>
      <c r="P7" s="639"/>
      <c r="Q7" s="640"/>
      <c r="R7" s="641">
        <v>14166</v>
      </c>
      <c r="S7" s="644"/>
      <c r="T7" s="644"/>
      <c r="U7" s="644"/>
      <c r="V7" s="644"/>
      <c r="W7" s="644"/>
      <c r="X7" s="644"/>
      <c r="Y7" s="645"/>
      <c r="Z7" s="703">
        <v>0</v>
      </c>
      <c r="AA7" s="703"/>
      <c r="AB7" s="703"/>
      <c r="AC7" s="703"/>
      <c r="AD7" s="704">
        <v>14166</v>
      </c>
      <c r="AE7" s="704"/>
      <c r="AF7" s="704"/>
      <c r="AG7" s="704"/>
      <c r="AH7" s="704"/>
      <c r="AI7" s="704"/>
      <c r="AJ7" s="704"/>
      <c r="AK7" s="704"/>
      <c r="AL7" s="646">
        <v>0.1</v>
      </c>
      <c r="AM7" s="647"/>
      <c r="AN7" s="647"/>
      <c r="AO7" s="705"/>
      <c r="AP7" s="638" t="s">
        <v>227</v>
      </c>
      <c r="AQ7" s="639"/>
      <c r="AR7" s="639"/>
      <c r="AS7" s="639"/>
      <c r="AT7" s="639"/>
      <c r="AU7" s="639"/>
      <c r="AV7" s="639"/>
      <c r="AW7" s="639"/>
      <c r="AX7" s="639"/>
      <c r="AY7" s="639"/>
      <c r="AZ7" s="639"/>
      <c r="BA7" s="639"/>
      <c r="BB7" s="639"/>
      <c r="BC7" s="639"/>
      <c r="BD7" s="639"/>
      <c r="BE7" s="639"/>
      <c r="BF7" s="640"/>
      <c r="BG7" s="641">
        <v>4672701</v>
      </c>
      <c r="BH7" s="644"/>
      <c r="BI7" s="644"/>
      <c r="BJ7" s="644"/>
      <c r="BK7" s="644"/>
      <c r="BL7" s="644"/>
      <c r="BM7" s="644"/>
      <c r="BN7" s="645"/>
      <c r="BO7" s="703">
        <v>34.5</v>
      </c>
      <c r="BP7" s="703"/>
      <c r="BQ7" s="703"/>
      <c r="BR7" s="703"/>
      <c r="BS7" s="704">
        <v>179133</v>
      </c>
      <c r="BT7" s="704"/>
      <c r="BU7" s="704"/>
      <c r="BV7" s="704"/>
      <c r="BW7" s="704"/>
      <c r="BX7" s="704"/>
      <c r="BY7" s="704"/>
      <c r="BZ7" s="704"/>
      <c r="CA7" s="704"/>
      <c r="CB7" s="745"/>
      <c r="CD7" s="685" t="s">
        <v>228</v>
      </c>
      <c r="CE7" s="682"/>
      <c r="CF7" s="682"/>
      <c r="CG7" s="682"/>
      <c r="CH7" s="682"/>
      <c r="CI7" s="682"/>
      <c r="CJ7" s="682"/>
      <c r="CK7" s="682"/>
      <c r="CL7" s="682"/>
      <c r="CM7" s="682"/>
      <c r="CN7" s="682"/>
      <c r="CO7" s="682"/>
      <c r="CP7" s="682"/>
      <c r="CQ7" s="683"/>
      <c r="CR7" s="641">
        <v>7724675</v>
      </c>
      <c r="CS7" s="644"/>
      <c r="CT7" s="644"/>
      <c r="CU7" s="644"/>
      <c r="CV7" s="644"/>
      <c r="CW7" s="644"/>
      <c r="CX7" s="644"/>
      <c r="CY7" s="645"/>
      <c r="CZ7" s="703">
        <v>17.2</v>
      </c>
      <c r="DA7" s="703"/>
      <c r="DB7" s="703"/>
      <c r="DC7" s="703"/>
      <c r="DD7" s="649">
        <v>3101267</v>
      </c>
      <c r="DE7" s="644"/>
      <c r="DF7" s="644"/>
      <c r="DG7" s="644"/>
      <c r="DH7" s="644"/>
      <c r="DI7" s="644"/>
      <c r="DJ7" s="644"/>
      <c r="DK7" s="644"/>
      <c r="DL7" s="644"/>
      <c r="DM7" s="644"/>
      <c r="DN7" s="644"/>
      <c r="DO7" s="644"/>
      <c r="DP7" s="645"/>
      <c r="DQ7" s="649">
        <v>4219265</v>
      </c>
      <c r="DR7" s="644"/>
      <c r="DS7" s="644"/>
      <c r="DT7" s="644"/>
      <c r="DU7" s="644"/>
      <c r="DV7" s="644"/>
      <c r="DW7" s="644"/>
      <c r="DX7" s="644"/>
      <c r="DY7" s="644"/>
      <c r="DZ7" s="644"/>
      <c r="EA7" s="644"/>
      <c r="EB7" s="644"/>
      <c r="EC7" s="684"/>
    </row>
    <row r="8" spans="2:143" ht="11.25" customHeight="1">
      <c r="B8" s="638" t="s">
        <v>229</v>
      </c>
      <c r="C8" s="639"/>
      <c r="D8" s="639"/>
      <c r="E8" s="639"/>
      <c r="F8" s="639"/>
      <c r="G8" s="639"/>
      <c r="H8" s="639"/>
      <c r="I8" s="639"/>
      <c r="J8" s="639"/>
      <c r="K8" s="639"/>
      <c r="L8" s="639"/>
      <c r="M8" s="639"/>
      <c r="N8" s="639"/>
      <c r="O8" s="639"/>
      <c r="P8" s="639"/>
      <c r="Q8" s="640"/>
      <c r="R8" s="641">
        <v>43128</v>
      </c>
      <c r="S8" s="644"/>
      <c r="T8" s="644"/>
      <c r="U8" s="644"/>
      <c r="V8" s="644"/>
      <c r="W8" s="644"/>
      <c r="X8" s="644"/>
      <c r="Y8" s="645"/>
      <c r="Z8" s="703">
        <v>0.1</v>
      </c>
      <c r="AA8" s="703"/>
      <c r="AB8" s="703"/>
      <c r="AC8" s="703"/>
      <c r="AD8" s="704">
        <v>43128</v>
      </c>
      <c r="AE8" s="704"/>
      <c r="AF8" s="704"/>
      <c r="AG8" s="704"/>
      <c r="AH8" s="704"/>
      <c r="AI8" s="704"/>
      <c r="AJ8" s="704"/>
      <c r="AK8" s="704"/>
      <c r="AL8" s="646">
        <v>0.2</v>
      </c>
      <c r="AM8" s="647"/>
      <c r="AN8" s="647"/>
      <c r="AO8" s="705"/>
      <c r="AP8" s="638" t="s">
        <v>230</v>
      </c>
      <c r="AQ8" s="639"/>
      <c r="AR8" s="639"/>
      <c r="AS8" s="639"/>
      <c r="AT8" s="639"/>
      <c r="AU8" s="639"/>
      <c r="AV8" s="639"/>
      <c r="AW8" s="639"/>
      <c r="AX8" s="639"/>
      <c r="AY8" s="639"/>
      <c r="AZ8" s="639"/>
      <c r="BA8" s="639"/>
      <c r="BB8" s="639"/>
      <c r="BC8" s="639"/>
      <c r="BD8" s="639"/>
      <c r="BE8" s="639"/>
      <c r="BF8" s="640"/>
      <c r="BG8" s="641">
        <v>153577</v>
      </c>
      <c r="BH8" s="644"/>
      <c r="BI8" s="644"/>
      <c r="BJ8" s="644"/>
      <c r="BK8" s="644"/>
      <c r="BL8" s="644"/>
      <c r="BM8" s="644"/>
      <c r="BN8" s="645"/>
      <c r="BO8" s="703">
        <v>1.1000000000000001</v>
      </c>
      <c r="BP8" s="703"/>
      <c r="BQ8" s="703"/>
      <c r="BR8" s="703"/>
      <c r="BS8" s="649" t="s">
        <v>231</v>
      </c>
      <c r="BT8" s="644"/>
      <c r="BU8" s="644"/>
      <c r="BV8" s="644"/>
      <c r="BW8" s="644"/>
      <c r="BX8" s="644"/>
      <c r="BY8" s="644"/>
      <c r="BZ8" s="644"/>
      <c r="CA8" s="644"/>
      <c r="CB8" s="684"/>
      <c r="CD8" s="685" t="s">
        <v>232</v>
      </c>
      <c r="CE8" s="682"/>
      <c r="CF8" s="682"/>
      <c r="CG8" s="682"/>
      <c r="CH8" s="682"/>
      <c r="CI8" s="682"/>
      <c r="CJ8" s="682"/>
      <c r="CK8" s="682"/>
      <c r="CL8" s="682"/>
      <c r="CM8" s="682"/>
      <c r="CN8" s="682"/>
      <c r="CO8" s="682"/>
      <c r="CP8" s="682"/>
      <c r="CQ8" s="683"/>
      <c r="CR8" s="641">
        <v>13020047</v>
      </c>
      <c r="CS8" s="644"/>
      <c r="CT8" s="644"/>
      <c r="CU8" s="644"/>
      <c r="CV8" s="644"/>
      <c r="CW8" s="644"/>
      <c r="CX8" s="644"/>
      <c r="CY8" s="645"/>
      <c r="CZ8" s="703">
        <v>29</v>
      </c>
      <c r="DA8" s="703"/>
      <c r="DB8" s="703"/>
      <c r="DC8" s="703"/>
      <c r="DD8" s="649">
        <v>740400</v>
      </c>
      <c r="DE8" s="644"/>
      <c r="DF8" s="644"/>
      <c r="DG8" s="644"/>
      <c r="DH8" s="644"/>
      <c r="DI8" s="644"/>
      <c r="DJ8" s="644"/>
      <c r="DK8" s="644"/>
      <c r="DL8" s="644"/>
      <c r="DM8" s="644"/>
      <c r="DN8" s="644"/>
      <c r="DO8" s="644"/>
      <c r="DP8" s="645"/>
      <c r="DQ8" s="649">
        <v>6659860</v>
      </c>
      <c r="DR8" s="644"/>
      <c r="DS8" s="644"/>
      <c r="DT8" s="644"/>
      <c r="DU8" s="644"/>
      <c r="DV8" s="644"/>
      <c r="DW8" s="644"/>
      <c r="DX8" s="644"/>
      <c r="DY8" s="644"/>
      <c r="DZ8" s="644"/>
      <c r="EA8" s="644"/>
      <c r="EB8" s="644"/>
      <c r="EC8" s="684"/>
    </row>
    <row r="9" spans="2:143" ht="11.25" customHeight="1">
      <c r="B9" s="638" t="s">
        <v>233</v>
      </c>
      <c r="C9" s="639"/>
      <c r="D9" s="639"/>
      <c r="E9" s="639"/>
      <c r="F9" s="639"/>
      <c r="G9" s="639"/>
      <c r="H9" s="639"/>
      <c r="I9" s="639"/>
      <c r="J9" s="639"/>
      <c r="K9" s="639"/>
      <c r="L9" s="639"/>
      <c r="M9" s="639"/>
      <c r="N9" s="639"/>
      <c r="O9" s="639"/>
      <c r="P9" s="639"/>
      <c r="Q9" s="640"/>
      <c r="R9" s="641">
        <v>45685</v>
      </c>
      <c r="S9" s="644"/>
      <c r="T9" s="644"/>
      <c r="U9" s="644"/>
      <c r="V9" s="644"/>
      <c r="W9" s="644"/>
      <c r="X9" s="644"/>
      <c r="Y9" s="645"/>
      <c r="Z9" s="703">
        <v>0.1</v>
      </c>
      <c r="AA9" s="703"/>
      <c r="AB9" s="703"/>
      <c r="AC9" s="703"/>
      <c r="AD9" s="704">
        <v>45685</v>
      </c>
      <c r="AE9" s="704"/>
      <c r="AF9" s="704"/>
      <c r="AG9" s="704"/>
      <c r="AH9" s="704"/>
      <c r="AI9" s="704"/>
      <c r="AJ9" s="704"/>
      <c r="AK9" s="704"/>
      <c r="AL9" s="646">
        <v>0.2</v>
      </c>
      <c r="AM9" s="647"/>
      <c r="AN9" s="647"/>
      <c r="AO9" s="705"/>
      <c r="AP9" s="638" t="s">
        <v>234</v>
      </c>
      <c r="AQ9" s="639"/>
      <c r="AR9" s="639"/>
      <c r="AS9" s="639"/>
      <c r="AT9" s="639"/>
      <c r="AU9" s="639"/>
      <c r="AV9" s="639"/>
      <c r="AW9" s="639"/>
      <c r="AX9" s="639"/>
      <c r="AY9" s="639"/>
      <c r="AZ9" s="639"/>
      <c r="BA9" s="639"/>
      <c r="BB9" s="639"/>
      <c r="BC9" s="639"/>
      <c r="BD9" s="639"/>
      <c r="BE9" s="639"/>
      <c r="BF9" s="640"/>
      <c r="BG9" s="641">
        <v>3577868</v>
      </c>
      <c r="BH9" s="644"/>
      <c r="BI9" s="644"/>
      <c r="BJ9" s="644"/>
      <c r="BK9" s="644"/>
      <c r="BL9" s="644"/>
      <c r="BM9" s="644"/>
      <c r="BN9" s="645"/>
      <c r="BO9" s="703">
        <v>26.4</v>
      </c>
      <c r="BP9" s="703"/>
      <c r="BQ9" s="703"/>
      <c r="BR9" s="703"/>
      <c r="BS9" s="649" t="s">
        <v>231</v>
      </c>
      <c r="BT9" s="644"/>
      <c r="BU9" s="644"/>
      <c r="BV9" s="644"/>
      <c r="BW9" s="644"/>
      <c r="BX9" s="644"/>
      <c r="BY9" s="644"/>
      <c r="BZ9" s="644"/>
      <c r="CA9" s="644"/>
      <c r="CB9" s="684"/>
      <c r="CD9" s="685" t="s">
        <v>235</v>
      </c>
      <c r="CE9" s="682"/>
      <c r="CF9" s="682"/>
      <c r="CG9" s="682"/>
      <c r="CH9" s="682"/>
      <c r="CI9" s="682"/>
      <c r="CJ9" s="682"/>
      <c r="CK9" s="682"/>
      <c r="CL9" s="682"/>
      <c r="CM9" s="682"/>
      <c r="CN9" s="682"/>
      <c r="CO9" s="682"/>
      <c r="CP9" s="682"/>
      <c r="CQ9" s="683"/>
      <c r="CR9" s="641">
        <v>3431084</v>
      </c>
      <c r="CS9" s="644"/>
      <c r="CT9" s="644"/>
      <c r="CU9" s="644"/>
      <c r="CV9" s="644"/>
      <c r="CW9" s="644"/>
      <c r="CX9" s="644"/>
      <c r="CY9" s="645"/>
      <c r="CZ9" s="703">
        <v>7.6</v>
      </c>
      <c r="DA9" s="703"/>
      <c r="DB9" s="703"/>
      <c r="DC9" s="703"/>
      <c r="DD9" s="649">
        <v>406931</v>
      </c>
      <c r="DE9" s="644"/>
      <c r="DF9" s="644"/>
      <c r="DG9" s="644"/>
      <c r="DH9" s="644"/>
      <c r="DI9" s="644"/>
      <c r="DJ9" s="644"/>
      <c r="DK9" s="644"/>
      <c r="DL9" s="644"/>
      <c r="DM9" s="644"/>
      <c r="DN9" s="644"/>
      <c r="DO9" s="644"/>
      <c r="DP9" s="645"/>
      <c r="DQ9" s="649">
        <v>2645731</v>
      </c>
      <c r="DR9" s="644"/>
      <c r="DS9" s="644"/>
      <c r="DT9" s="644"/>
      <c r="DU9" s="644"/>
      <c r="DV9" s="644"/>
      <c r="DW9" s="644"/>
      <c r="DX9" s="644"/>
      <c r="DY9" s="644"/>
      <c r="DZ9" s="644"/>
      <c r="EA9" s="644"/>
      <c r="EB9" s="644"/>
      <c r="EC9" s="684"/>
    </row>
    <row r="10" spans="2:143" ht="11.25" customHeight="1">
      <c r="B10" s="638" t="s">
        <v>236</v>
      </c>
      <c r="C10" s="639"/>
      <c r="D10" s="639"/>
      <c r="E10" s="639"/>
      <c r="F10" s="639"/>
      <c r="G10" s="639"/>
      <c r="H10" s="639"/>
      <c r="I10" s="639"/>
      <c r="J10" s="639"/>
      <c r="K10" s="639"/>
      <c r="L10" s="639"/>
      <c r="M10" s="639"/>
      <c r="N10" s="639"/>
      <c r="O10" s="639"/>
      <c r="P10" s="639"/>
      <c r="Q10" s="640"/>
      <c r="R10" s="641" t="s">
        <v>231</v>
      </c>
      <c r="S10" s="644"/>
      <c r="T10" s="644"/>
      <c r="U10" s="644"/>
      <c r="V10" s="644"/>
      <c r="W10" s="644"/>
      <c r="X10" s="644"/>
      <c r="Y10" s="645"/>
      <c r="Z10" s="703" t="s">
        <v>225</v>
      </c>
      <c r="AA10" s="703"/>
      <c r="AB10" s="703"/>
      <c r="AC10" s="703"/>
      <c r="AD10" s="704" t="s">
        <v>225</v>
      </c>
      <c r="AE10" s="704"/>
      <c r="AF10" s="704"/>
      <c r="AG10" s="704"/>
      <c r="AH10" s="704"/>
      <c r="AI10" s="704"/>
      <c r="AJ10" s="704"/>
      <c r="AK10" s="704"/>
      <c r="AL10" s="646" t="s">
        <v>225</v>
      </c>
      <c r="AM10" s="647"/>
      <c r="AN10" s="647"/>
      <c r="AO10" s="705"/>
      <c r="AP10" s="638" t="s">
        <v>237</v>
      </c>
      <c r="AQ10" s="639"/>
      <c r="AR10" s="639"/>
      <c r="AS10" s="639"/>
      <c r="AT10" s="639"/>
      <c r="AU10" s="639"/>
      <c r="AV10" s="639"/>
      <c r="AW10" s="639"/>
      <c r="AX10" s="639"/>
      <c r="AY10" s="639"/>
      <c r="AZ10" s="639"/>
      <c r="BA10" s="639"/>
      <c r="BB10" s="639"/>
      <c r="BC10" s="639"/>
      <c r="BD10" s="639"/>
      <c r="BE10" s="639"/>
      <c r="BF10" s="640"/>
      <c r="BG10" s="641">
        <v>298939</v>
      </c>
      <c r="BH10" s="644"/>
      <c r="BI10" s="644"/>
      <c r="BJ10" s="644"/>
      <c r="BK10" s="644"/>
      <c r="BL10" s="644"/>
      <c r="BM10" s="644"/>
      <c r="BN10" s="645"/>
      <c r="BO10" s="703">
        <v>2.2000000000000002</v>
      </c>
      <c r="BP10" s="703"/>
      <c r="BQ10" s="703"/>
      <c r="BR10" s="703"/>
      <c r="BS10" s="649">
        <v>52214</v>
      </c>
      <c r="BT10" s="644"/>
      <c r="BU10" s="644"/>
      <c r="BV10" s="644"/>
      <c r="BW10" s="644"/>
      <c r="BX10" s="644"/>
      <c r="BY10" s="644"/>
      <c r="BZ10" s="644"/>
      <c r="CA10" s="644"/>
      <c r="CB10" s="684"/>
      <c r="CD10" s="685" t="s">
        <v>238</v>
      </c>
      <c r="CE10" s="682"/>
      <c r="CF10" s="682"/>
      <c r="CG10" s="682"/>
      <c r="CH10" s="682"/>
      <c r="CI10" s="682"/>
      <c r="CJ10" s="682"/>
      <c r="CK10" s="682"/>
      <c r="CL10" s="682"/>
      <c r="CM10" s="682"/>
      <c r="CN10" s="682"/>
      <c r="CO10" s="682"/>
      <c r="CP10" s="682"/>
      <c r="CQ10" s="683"/>
      <c r="CR10" s="641">
        <v>39249</v>
      </c>
      <c r="CS10" s="644"/>
      <c r="CT10" s="644"/>
      <c r="CU10" s="644"/>
      <c r="CV10" s="644"/>
      <c r="CW10" s="644"/>
      <c r="CX10" s="644"/>
      <c r="CY10" s="645"/>
      <c r="CZ10" s="703">
        <v>0.1</v>
      </c>
      <c r="DA10" s="703"/>
      <c r="DB10" s="703"/>
      <c r="DC10" s="703"/>
      <c r="DD10" s="649" t="s">
        <v>225</v>
      </c>
      <c r="DE10" s="644"/>
      <c r="DF10" s="644"/>
      <c r="DG10" s="644"/>
      <c r="DH10" s="644"/>
      <c r="DI10" s="644"/>
      <c r="DJ10" s="644"/>
      <c r="DK10" s="644"/>
      <c r="DL10" s="644"/>
      <c r="DM10" s="644"/>
      <c r="DN10" s="644"/>
      <c r="DO10" s="644"/>
      <c r="DP10" s="645"/>
      <c r="DQ10" s="649">
        <v>37942</v>
      </c>
      <c r="DR10" s="644"/>
      <c r="DS10" s="644"/>
      <c r="DT10" s="644"/>
      <c r="DU10" s="644"/>
      <c r="DV10" s="644"/>
      <c r="DW10" s="644"/>
      <c r="DX10" s="644"/>
      <c r="DY10" s="644"/>
      <c r="DZ10" s="644"/>
      <c r="EA10" s="644"/>
      <c r="EB10" s="644"/>
      <c r="EC10" s="684"/>
    </row>
    <row r="11" spans="2:143" ht="11.25" customHeight="1">
      <c r="B11" s="638" t="s">
        <v>239</v>
      </c>
      <c r="C11" s="639"/>
      <c r="D11" s="639"/>
      <c r="E11" s="639"/>
      <c r="F11" s="639"/>
      <c r="G11" s="639"/>
      <c r="H11" s="639"/>
      <c r="I11" s="639"/>
      <c r="J11" s="639"/>
      <c r="K11" s="639"/>
      <c r="L11" s="639"/>
      <c r="M11" s="639"/>
      <c r="N11" s="639"/>
      <c r="O11" s="639"/>
      <c r="P11" s="639"/>
      <c r="Q11" s="640"/>
      <c r="R11" s="641" t="s">
        <v>225</v>
      </c>
      <c r="S11" s="644"/>
      <c r="T11" s="644"/>
      <c r="U11" s="644"/>
      <c r="V11" s="644"/>
      <c r="W11" s="644"/>
      <c r="X11" s="644"/>
      <c r="Y11" s="645"/>
      <c r="Z11" s="703" t="s">
        <v>130</v>
      </c>
      <c r="AA11" s="703"/>
      <c r="AB11" s="703"/>
      <c r="AC11" s="703"/>
      <c r="AD11" s="704" t="s">
        <v>130</v>
      </c>
      <c r="AE11" s="704"/>
      <c r="AF11" s="704"/>
      <c r="AG11" s="704"/>
      <c r="AH11" s="704"/>
      <c r="AI11" s="704"/>
      <c r="AJ11" s="704"/>
      <c r="AK11" s="704"/>
      <c r="AL11" s="646" t="s">
        <v>231</v>
      </c>
      <c r="AM11" s="647"/>
      <c r="AN11" s="647"/>
      <c r="AO11" s="705"/>
      <c r="AP11" s="638" t="s">
        <v>240</v>
      </c>
      <c r="AQ11" s="639"/>
      <c r="AR11" s="639"/>
      <c r="AS11" s="639"/>
      <c r="AT11" s="639"/>
      <c r="AU11" s="639"/>
      <c r="AV11" s="639"/>
      <c r="AW11" s="639"/>
      <c r="AX11" s="639"/>
      <c r="AY11" s="639"/>
      <c r="AZ11" s="639"/>
      <c r="BA11" s="639"/>
      <c r="BB11" s="639"/>
      <c r="BC11" s="639"/>
      <c r="BD11" s="639"/>
      <c r="BE11" s="639"/>
      <c r="BF11" s="640"/>
      <c r="BG11" s="641">
        <v>642317</v>
      </c>
      <c r="BH11" s="644"/>
      <c r="BI11" s="644"/>
      <c r="BJ11" s="644"/>
      <c r="BK11" s="644"/>
      <c r="BL11" s="644"/>
      <c r="BM11" s="644"/>
      <c r="BN11" s="645"/>
      <c r="BO11" s="703">
        <v>4.7</v>
      </c>
      <c r="BP11" s="703"/>
      <c r="BQ11" s="703"/>
      <c r="BR11" s="703"/>
      <c r="BS11" s="649">
        <v>126919</v>
      </c>
      <c r="BT11" s="644"/>
      <c r="BU11" s="644"/>
      <c r="BV11" s="644"/>
      <c r="BW11" s="644"/>
      <c r="BX11" s="644"/>
      <c r="BY11" s="644"/>
      <c r="BZ11" s="644"/>
      <c r="CA11" s="644"/>
      <c r="CB11" s="684"/>
      <c r="CD11" s="685" t="s">
        <v>241</v>
      </c>
      <c r="CE11" s="682"/>
      <c r="CF11" s="682"/>
      <c r="CG11" s="682"/>
      <c r="CH11" s="682"/>
      <c r="CI11" s="682"/>
      <c r="CJ11" s="682"/>
      <c r="CK11" s="682"/>
      <c r="CL11" s="682"/>
      <c r="CM11" s="682"/>
      <c r="CN11" s="682"/>
      <c r="CO11" s="682"/>
      <c r="CP11" s="682"/>
      <c r="CQ11" s="683"/>
      <c r="CR11" s="641">
        <v>1036683</v>
      </c>
      <c r="CS11" s="644"/>
      <c r="CT11" s="644"/>
      <c r="CU11" s="644"/>
      <c r="CV11" s="644"/>
      <c r="CW11" s="644"/>
      <c r="CX11" s="644"/>
      <c r="CY11" s="645"/>
      <c r="CZ11" s="703">
        <v>2.2999999999999998</v>
      </c>
      <c r="DA11" s="703"/>
      <c r="DB11" s="703"/>
      <c r="DC11" s="703"/>
      <c r="DD11" s="649">
        <v>420454</v>
      </c>
      <c r="DE11" s="644"/>
      <c r="DF11" s="644"/>
      <c r="DG11" s="644"/>
      <c r="DH11" s="644"/>
      <c r="DI11" s="644"/>
      <c r="DJ11" s="644"/>
      <c r="DK11" s="644"/>
      <c r="DL11" s="644"/>
      <c r="DM11" s="644"/>
      <c r="DN11" s="644"/>
      <c r="DO11" s="644"/>
      <c r="DP11" s="645"/>
      <c r="DQ11" s="649">
        <v>493481</v>
      </c>
      <c r="DR11" s="644"/>
      <c r="DS11" s="644"/>
      <c r="DT11" s="644"/>
      <c r="DU11" s="644"/>
      <c r="DV11" s="644"/>
      <c r="DW11" s="644"/>
      <c r="DX11" s="644"/>
      <c r="DY11" s="644"/>
      <c r="DZ11" s="644"/>
      <c r="EA11" s="644"/>
      <c r="EB11" s="644"/>
      <c r="EC11" s="684"/>
    </row>
    <row r="12" spans="2:143" ht="11.25" customHeight="1">
      <c r="B12" s="638" t="s">
        <v>242</v>
      </c>
      <c r="C12" s="639"/>
      <c r="D12" s="639"/>
      <c r="E12" s="639"/>
      <c r="F12" s="639"/>
      <c r="G12" s="639"/>
      <c r="H12" s="639"/>
      <c r="I12" s="639"/>
      <c r="J12" s="639"/>
      <c r="K12" s="639"/>
      <c r="L12" s="639"/>
      <c r="M12" s="639"/>
      <c r="N12" s="639"/>
      <c r="O12" s="639"/>
      <c r="P12" s="639"/>
      <c r="Q12" s="640"/>
      <c r="R12" s="641">
        <v>1581805</v>
      </c>
      <c r="S12" s="644"/>
      <c r="T12" s="644"/>
      <c r="U12" s="644"/>
      <c r="V12" s="644"/>
      <c r="W12" s="644"/>
      <c r="X12" s="644"/>
      <c r="Y12" s="645"/>
      <c r="Z12" s="703">
        <v>3.4</v>
      </c>
      <c r="AA12" s="703"/>
      <c r="AB12" s="703"/>
      <c r="AC12" s="703"/>
      <c r="AD12" s="704">
        <v>1581805</v>
      </c>
      <c r="AE12" s="704"/>
      <c r="AF12" s="704"/>
      <c r="AG12" s="704"/>
      <c r="AH12" s="704"/>
      <c r="AI12" s="704"/>
      <c r="AJ12" s="704"/>
      <c r="AK12" s="704"/>
      <c r="AL12" s="646">
        <v>6.6</v>
      </c>
      <c r="AM12" s="647"/>
      <c r="AN12" s="647"/>
      <c r="AO12" s="705"/>
      <c r="AP12" s="638" t="s">
        <v>243</v>
      </c>
      <c r="AQ12" s="639"/>
      <c r="AR12" s="639"/>
      <c r="AS12" s="639"/>
      <c r="AT12" s="639"/>
      <c r="AU12" s="639"/>
      <c r="AV12" s="639"/>
      <c r="AW12" s="639"/>
      <c r="AX12" s="639"/>
      <c r="AY12" s="639"/>
      <c r="AZ12" s="639"/>
      <c r="BA12" s="639"/>
      <c r="BB12" s="639"/>
      <c r="BC12" s="639"/>
      <c r="BD12" s="639"/>
      <c r="BE12" s="639"/>
      <c r="BF12" s="640"/>
      <c r="BG12" s="641">
        <v>7189136</v>
      </c>
      <c r="BH12" s="644"/>
      <c r="BI12" s="644"/>
      <c r="BJ12" s="644"/>
      <c r="BK12" s="644"/>
      <c r="BL12" s="644"/>
      <c r="BM12" s="644"/>
      <c r="BN12" s="645"/>
      <c r="BO12" s="703">
        <v>53.1</v>
      </c>
      <c r="BP12" s="703"/>
      <c r="BQ12" s="703"/>
      <c r="BR12" s="703"/>
      <c r="BS12" s="649" t="s">
        <v>231</v>
      </c>
      <c r="BT12" s="644"/>
      <c r="BU12" s="644"/>
      <c r="BV12" s="644"/>
      <c r="BW12" s="644"/>
      <c r="BX12" s="644"/>
      <c r="BY12" s="644"/>
      <c r="BZ12" s="644"/>
      <c r="CA12" s="644"/>
      <c r="CB12" s="684"/>
      <c r="CD12" s="685" t="s">
        <v>244</v>
      </c>
      <c r="CE12" s="682"/>
      <c r="CF12" s="682"/>
      <c r="CG12" s="682"/>
      <c r="CH12" s="682"/>
      <c r="CI12" s="682"/>
      <c r="CJ12" s="682"/>
      <c r="CK12" s="682"/>
      <c r="CL12" s="682"/>
      <c r="CM12" s="682"/>
      <c r="CN12" s="682"/>
      <c r="CO12" s="682"/>
      <c r="CP12" s="682"/>
      <c r="CQ12" s="683"/>
      <c r="CR12" s="641">
        <v>3419905</v>
      </c>
      <c r="CS12" s="644"/>
      <c r="CT12" s="644"/>
      <c r="CU12" s="644"/>
      <c r="CV12" s="644"/>
      <c r="CW12" s="644"/>
      <c r="CX12" s="644"/>
      <c r="CY12" s="645"/>
      <c r="CZ12" s="703">
        <v>7.6</v>
      </c>
      <c r="DA12" s="703"/>
      <c r="DB12" s="703"/>
      <c r="DC12" s="703"/>
      <c r="DD12" s="649">
        <v>642544</v>
      </c>
      <c r="DE12" s="644"/>
      <c r="DF12" s="644"/>
      <c r="DG12" s="644"/>
      <c r="DH12" s="644"/>
      <c r="DI12" s="644"/>
      <c r="DJ12" s="644"/>
      <c r="DK12" s="644"/>
      <c r="DL12" s="644"/>
      <c r="DM12" s="644"/>
      <c r="DN12" s="644"/>
      <c r="DO12" s="644"/>
      <c r="DP12" s="645"/>
      <c r="DQ12" s="649">
        <v>1467851</v>
      </c>
      <c r="DR12" s="644"/>
      <c r="DS12" s="644"/>
      <c r="DT12" s="644"/>
      <c r="DU12" s="644"/>
      <c r="DV12" s="644"/>
      <c r="DW12" s="644"/>
      <c r="DX12" s="644"/>
      <c r="DY12" s="644"/>
      <c r="DZ12" s="644"/>
      <c r="EA12" s="644"/>
      <c r="EB12" s="644"/>
      <c r="EC12" s="684"/>
    </row>
    <row r="13" spans="2:143" ht="11.25" customHeight="1">
      <c r="B13" s="638" t="s">
        <v>245</v>
      </c>
      <c r="C13" s="639"/>
      <c r="D13" s="639"/>
      <c r="E13" s="639"/>
      <c r="F13" s="639"/>
      <c r="G13" s="639"/>
      <c r="H13" s="639"/>
      <c r="I13" s="639"/>
      <c r="J13" s="639"/>
      <c r="K13" s="639"/>
      <c r="L13" s="639"/>
      <c r="M13" s="639"/>
      <c r="N13" s="639"/>
      <c r="O13" s="639"/>
      <c r="P13" s="639"/>
      <c r="Q13" s="640"/>
      <c r="R13" s="641">
        <v>77886</v>
      </c>
      <c r="S13" s="644"/>
      <c r="T13" s="644"/>
      <c r="U13" s="644"/>
      <c r="V13" s="644"/>
      <c r="W13" s="644"/>
      <c r="X13" s="644"/>
      <c r="Y13" s="645"/>
      <c r="Z13" s="703">
        <v>0.2</v>
      </c>
      <c r="AA13" s="703"/>
      <c r="AB13" s="703"/>
      <c r="AC13" s="703"/>
      <c r="AD13" s="704">
        <v>77886</v>
      </c>
      <c r="AE13" s="704"/>
      <c r="AF13" s="704"/>
      <c r="AG13" s="704"/>
      <c r="AH13" s="704"/>
      <c r="AI13" s="704"/>
      <c r="AJ13" s="704"/>
      <c r="AK13" s="704"/>
      <c r="AL13" s="646">
        <v>0.3</v>
      </c>
      <c r="AM13" s="647"/>
      <c r="AN13" s="647"/>
      <c r="AO13" s="705"/>
      <c r="AP13" s="638" t="s">
        <v>246</v>
      </c>
      <c r="AQ13" s="639"/>
      <c r="AR13" s="639"/>
      <c r="AS13" s="639"/>
      <c r="AT13" s="639"/>
      <c r="AU13" s="639"/>
      <c r="AV13" s="639"/>
      <c r="AW13" s="639"/>
      <c r="AX13" s="639"/>
      <c r="AY13" s="639"/>
      <c r="AZ13" s="639"/>
      <c r="BA13" s="639"/>
      <c r="BB13" s="639"/>
      <c r="BC13" s="639"/>
      <c r="BD13" s="639"/>
      <c r="BE13" s="639"/>
      <c r="BF13" s="640"/>
      <c r="BG13" s="641">
        <v>6600206</v>
      </c>
      <c r="BH13" s="644"/>
      <c r="BI13" s="644"/>
      <c r="BJ13" s="644"/>
      <c r="BK13" s="644"/>
      <c r="BL13" s="644"/>
      <c r="BM13" s="644"/>
      <c r="BN13" s="645"/>
      <c r="BO13" s="703">
        <v>48.8</v>
      </c>
      <c r="BP13" s="703"/>
      <c r="BQ13" s="703"/>
      <c r="BR13" s="703"/>
      <c r="BS13" s="649" t="s">
        <v>231</v>
      </c>
      <c r="BT13" s="644"/>
      <c r="BU13" s="644"/>
      <c r="BV13" s="644"/>
      <c r="BW13" s="644"/>
      <c r="BX13" s="644"/>
      <c r="BY13" s="644"/>
      <c r="BZ13" s="644"/>
      <c r="CA13" s="644"/>
      <c r="CB13" s="684"/>
      <c r="CD13" s="685" t="s">
        <v>247</v>
      </c>
      <c r="CE13" s="682"/>
      <c r="CF13" s="682"/>
      <c r="CG13" s="682"/>
      <c r="CH13" s="682"/>
      <c r="CI13" s="682"/>
      <c r="CJ13" s="682"/>
      <c r="CK13" s="682"/>
      <c r="CL13" s="682"/>
      <c r="CM13" s="682"/>
      <c r="CN13" s="682"/>
      <c r="CO13" s="682"/>
      <c r="CP13" s="682"/>
      <c r="CQ13" s="683"/>
      <c r="CR13" s="641">
        <v>4107680</v>
      </c>
      <c r="CS13" s="644"/>
      <c r="CT13" s="644"/>
      <c r="CU13" s="644"/>
      <c r="CV13" s="644"/>
      <c r="CW13" s="644"/>
      <c r="CX13" s="644"/>
      <c r="CY13" s="645"/>
      <c r="CZ13" s="703">
        <v>9.1999999999999993</v>
      </c>
      <c r="DA13" s="703"/>
      <c r="DB13" s="703"/>
      <c r="DC13" s="703"/>
      <c r="DD13" s="649">
        <v>1968611</v>
      </c>
      <c r="DE13" s="644"/>
      <c r="DF13" s="644"/>
      <c r="DG13" s="644"/>
      <c r="DH13" s="644"/>
      <c r="DI13" s="644"/>
      <c r="DJ13" s="644"/>
      <c r="DK13" s="644"/>
      <c r="DL13" s="644"/>
      <c r="DM13" s="644"/>
      <c r="DN13" s="644"/>
      <c r="DO13" s="644"/>
      <c r="DP13" s="645"/>
      <c r="DQ13" s="649">
        <v>2463891</v>
      </c>
      <c r="DR13" s="644"/>
      <c r="DS13" s="644"/>
      <c r="DT13" s="644"/>
      <c r="DU13" s="644"/>
      <c r="DV13" s="644"/>
      <c r="DW13" s="644"/>
      <c r="DX13" s="644"/>
      <c r="DY13" s="644"/>
      <c r="DZ13" s="644"/>
      <c r="EA13" s="644"/>
      <c r="EB13" s="644"/>
      <c r="EC13" s="684"/>
    </row>
    <row r="14" spans="2:143" ht="11.25" customHeight="1">
      <c r="B14" s="638" t="s">
        <v>248</v>
      </c>
      <c r="C14" s="639"/>
      <c r="D14" s="639"/>
      <c r="E14" s="639"/>
      <c r="F14" s="639"/>
      <c r="G14" s="639"/>
      <c r="H14" s="639"/>
      <c r="I14" s="639"/>
      <c r="J14" s="639"/>
      <c r="K14" s="639"/>
      <c r="L14" s="639"/>
      <c r="M14" s="639"/>
      <c r="N14" s="639"/>
      <c r="O14" s="639"/>
      <c r="P14" s="639"/>
      <c r="Q14" s="640"/>
      <c r="R14" s="641" t="s">
        <v>225</v>
      </c>
      <c r="S14" s="644"/>
      <c r="T14" s="644"/>
      <c r="U14" s="644"/>
      <c r="V14" s="644"/>
      <c r="W14" s="644"/>
      <c r="X14" s="644"/>
      <c r="Y14" s="645"/>
      <c r="Z14" s="703" t="s">
        <v>130</v>
      </c>
      <c r="AA14" s="703"/>
      <c r="AB14" s="703"/>
      <c r="AC14" s="703"/>
      <c r="AD14" s="704" t="s">
        <v>225</v>
      </c>
      <c r="AE14" s="704"/>
      <c r="AF14" s="704"/>
      <c r="AG14" s="704"/>
      <c r="AH14" s="704"/>
      <c r="AI14" s="704"/>
      <c r="AJ14" s="704"/>
      <c r="AK14" s="704"/>
      <c r="AL14" s="646" t="s">
        <v>225</v>
      </c>
      <c r="AM14" s="647"/>
      <c r="AN14" s="647"/>
      <c r="AO14" s="705"/>
      <c r="AP14" s="638" t="s">
        <v>249</v>
      </c>
      <c r="AQ14" s="639"/>
      <c r="AR14" s="639"/>
      <c r="AS14" s="639"/>
      <c r="AT14" s="639"/>
      <c r="AU14" s="639"/>
      <c r="AV14" s="639"/>
      <c r="AW14" s="639"/>
      <c r="AX14" s="639"/>
      <c r="AY14" s="639"/>
      <c r="AZ14" s="639"/>
      <c r="BA14" s="639"/>
      <c r="BB14" s="639"/>
      <c r="BC14" s="639"/>
      <c r="BD14" s="639"/>
      <c r="BE14" s="639"/>
      <c r="BF14" s="640"/>
      <c r="BG14" s="641">
        <v>230828</v>
      </c>
      <c r="BH14" s="644"/>
      <c r="BI14" s="644"/>
      <c r="BJ14" s="644"/>
      <c r="BK14" s="644"/>
      <c r="BL14" s="644"/>
      <c r="BM14" s="644"/>
      <c r="BN14" s="645"/>
      <c r="BO14" s="703">
        <v>1.7</v>
      </c>
      <c r="BP14" s="703"/>
      <c r="BQ14" s="703"/>
      <c r="BR14" s="703"/>
      <c r="BS14" s="649" t="s">
        <v>225</v>
      </c>
      <c r="BT14" s="644"/>
      <c r="BU14" s="644"/>
      <c r="BV14" s="644"/>
      <c r="BW14" s="644"/>
      <c r="BX14" s="644"/>
      <c r="BY14" s="644"/>
      <c r="BZ14" s="644"/>
      <c r="CA14" s="644"/>
      <c r="CB14" s="684"/>
      <c r="CD14" s="685" t="s">
        <v>250</v>
      </c>
      <c r="CE14" s="682"/>
      <c r="CF14" s="682"/>
      <c r="CG14" s="682"/>
      <c r="CH14" s="682"/>
      <c r="CI14" s="682"/>
      <c r="CJ14" s="682"/>
      <c r="CK14" s="682"/>
      <c r="CL14" s="682"/>
      <c r="CM14" s="682"/>
      <c r="CN14" s="682"/>
      <c r="CO14" s="682"/>
      <c r="CP14" s="682"/>
      <c r="CQ14" s="683"/>
      <c r="CR14" s="641">
        <v>2558110</v>
      </c>
      <c r="CS14" s="644"/>
      <c r="CT14" s="644"/>
      <c r="CU14" s="644"/>
      <c r="CV14" s="644"/>
      <c r="CW14" s="644"/>
      <c r="CX14" s="644"/>
      <c r="CY14" s="645"/>
      <c r="CZ14" s="703">
        <v>5.7</v>
      </c>
      <c r="DA14" s="703"/>
      <c r="DB14" s="703"/>
      <c r="DC14" s="703"/>
      <c r="DD14" s="649">
        <v>926624</v>
      </c>
      <c r="DE14" s="644"/>
      <c r="DF14" s="644"/>
      <c r="DG14" s="644"/>
      <c r="DH14" s="644"/>
      <c r="DI14" s="644"/>
      <c r="DJ14" s="644"/>
      <c r="DK14" s="644"/>
      <c r="DL14" s="644"/>
      <c r="DM14" s="644"/>
      <c r="DN14" s="644"/>
      <c r="DO14" s="644"/>
      <c r="DP14" s="645"/>
      <c r="DQ14" s="649">
        <v>1662001</v>
      </c>
      <c r="DR14" s="644"/>
      <c r="DS14" s="644"/>
      <c r="DT14" s="644"/>
      <c r="DU14" s="644"/>
      <c r="DV14" s="644"/>
      <c r="DW14" s="644"/>
      <c r="DX14" s="644"/>
      <c r="DY14" s="644"/>
      <c r="DZ14" s="644"/>
      <c r="EA14" s="644"/>
      <c r="EB14" s="644"/>
      <c r="EC14" s="684"/>
    </row>
    <row r="15" spans="2:143" ht="11.25" customHeight="1">
      <c r="B15" s="638" t="s">
        <v>251</v>
      </c>
      <c r="C15" s="639"/>
      <c r="D15" s="639"/>
      <c r="E15" s="639"/>
      <c r="F15" s="639"/>
      <c r="G15" s="639"/>
      <c r="H15" s="639"/>
      <c r="I15" s="639"/>
      <c r="J15" s="639"/>
      <c r="K15" s="639"/>
      <c r="L15" s="639"/>
      <c r="M15" s="639"/>
      <c r="N15" s="639"/>
      <c r="O15" s="639"/>
      <c r="P15" s="639"/>
      <c r="Q15" s="640"/>
      <c r="R15" s="641">
        <v>114060</v>
      </c>
      <c r="S15" s="644"/>
      <c r="T15" s="644"/>
      <c r="U15" s="644"/>
      <c r="V15" s="644"/>
      <c r="W15" s="644"/>
      <c r="X15" s="644"/>
      <c r="Y15" s="645"/>
      <c r="Z15" s="703">
        <v>0.2</v>
      </c>
      <c r="AA15" s="703"/>
      <c r="AB15" s="703"/>
      <c r="AC15" s="703"/>
      <c r="AD15" s="704">
        <v>114060</v>
      </c>
      <c r="AE15" s="704"/>
      <c r="AF15" s="704"/>
      <c r="AG15" s="704"/>
      <c r="AH15" s="704"/>
      <c r="AI15" s="704"/>
      <c r="AJ15" s="704"/>
      <c r="AK15" s="704"/>
      <c r="AL15" s="646">
        <v>0.5</v>
      </c>
      <c r="AM15" s="647"/>
      <c r="AN15" s="647"/>
      <c r="AO15" s="705"/>
      <c r="AP15" s="638" t="s">
        <v>252</v>
      </c>
      <c r="AQ15" s="639"/>
      <c r="AR15" s="639"/>
      <c r="AS15" s="639"/>
      <c r="AT15" s="639"/>
      <c r="AU15" s="639"/>
      <c r="AV15" s="639"/>
      <c r="AW15" s="639"/>
      <c r="AX15" s="639"/>
      <c r="AY15" s="639"/>
      <c r="AZ15" s="639"/>
      <c r="BA15" s="639"/>
      <c r="BB15" s="639"/>
      <c r="BC15" s="639"/>
      <c r="BD15" s="639"/>
      <c r="BE15" s="639"/>
      <c r="BF15" s="640"/>
      <c r="BG15" s="641">
        <v>608288</v>
      </c>
      <c r="BH15" s="644"/>
      <c r="BI15" s="644"/>
      <c r="BJ15" s="644"/>
      <c r="BK15" s="644"/>
      <c r="BL15" s="644"/>
      <c r="BM15" s="644"/>
      <c r="BN15" s="645"/>
      <c r="BO15" s="703">
        <v>4.5</v>
      </c>
      <c r="BP15" s="703"/>
      <c r="BQ15" s="703"/>
      <c r="BR15" s="703"/>
      <c r="BS15" s="649" t="s">
        <v>231</v>
      </c>
      <c r="BT15" s="644"/>
      <c r="BU15" s="644"/>
      <c r="BV15" s="644"/>
      <c r="BW15" s="644"/>
      <c r="BX15" s="644"/>
      <c r="BY15" s="644"/>
      <c r="BZ15" s="644"/>
      <c r="CA15" s="644"/>
      <c r="CB15" s="684"/>
      <c r="CD15" s="685" t="s">
        <v>253</v>
      </c>
      <c r="CE15" s="682"/>
      <c r="CF15" s="682"/>
      <c r="CG15" s="682"/>
      <c r="CH15" s="682"/>
      <c r="CI15" s="682"/>
      <c r="CJ15" s="682"/>
      <c r="CK15" s="682"/>
      <c r="CL15" s="682"/>
      <c r="CM15" s="682"/>
      <c r="CN15" s="682"/>
      <c r="CO15" s="682"/>
      <c r="CP15" s="682"/>
      <c r="CQ15" s="683"/>
      <c r="CR15" s="641">
        <v>4104124</v>
      </c>
      <c r="CS15" s="644"/>
      <c r="CT15" s="644"/>
      <c r="CU15" s="644"/>
      <c r="CV15" s="644"/>
      <c r="CW15" s="644"/>
      <c r="CX15" s="644"/>
      <c r="CY15" s="645"/>
      <c r="CZ15" s="703">
        <v>9.1</v>
      </c>
      <c r="DA15" s="703"/>
      <c r="DB15" s="703"/>
      <c r="DC15" s="703"/>
      <c r="DD15" s="649">
        <v>589221</v>
      </c>
      <c r="DE15" s="644"/>
      <c r="DF15" s="644"/>
      <c r="DG15" s="644"/>
      <c r="DH15" s="644"/>
      <c r="DI15" s="644"/>
      <c r="DJ15" s="644"/>
      <c r="DK15" s="644"/>
      <c r="DL15" s="644"/>
      <c r="DM15" s="644"/>
      <c r="DN15" s="644"/>
      <c r="DO15" s="644"/>
      <c r="DP15" s="645"/>
      <c r="DQ15" s="649">
        <v>3249248</v>
      </c>
      <c r="DR15" s="644"/>
      <c r="DS15" s="644"/>
      <c r="DT15" s="644"/>
      <c r="DU15" s="644"/>
      <c r="DV15" s="644"/>
      <c r="DW15" s="644"/>
      <c r="DX15" s="644"/>
      <c r="DY15" s="644"/>
      <c r="DZ15" s="644"/>
      <c r="EA15" s="644"/>
      <c r="EB15" s="644"/>
      <c r="EC15" s="684"/>
    </row>
    <row r="16" spans="2:143" ht="11.25" customHeight="1">
      <c r="B16" s="638" t="s">
        <v>254</v>
      </c>
      <c r="C16" s="639"/>
      <c r="D16" s="639"/>
      <c r="E16" s="639"/>
      <c r="F16" s="639"/>
      <c r="G16" s="639"/>
      <c r="H16" s="639"/>
      <c r="I16" s="639"/>
      <c r="J16" s="639"/>
      <c r="K16" s="639"/>
      <c r="L16" s="639"/>
      <c r="M16" s="639"/>
      <c r="N16" s="639"/>
      <c r="O16" s="639"/>
      <c r="P16" s="639"/>
      <c r="Q16" s="640"/>
      <c r="R16" s="641" t="s">
        <v>231</v>
      </c>
      <c r="S16" s="644"/>
      <c r="T16" s="644"/>
      <c r="U16" s="644"/>
      <c r="V16" s="644"/>
      <c r="W16" s="644"/>
      <c r="X16" s="644"/>
      <c r="Y16" s="645"/>
      <c r="Z16" s="703" t="s">
        <v>130</v>
      </c>
      <c r="AA16" s="703"/>
      <c r="AB16" s="703"/>
      <c r="AC16" s="703"/>
      <c r="AD16" s="704" t="s">
        <v>225</v>
      </c>
      <c r="AE16" s="704"/>
      <c r="AF16" s="704"/>
      <c r="AG16" s="704"/>
      <c r="AH16" s="704"/>
      <c r="AI16" s="704"/>
      <c r="AJ16" s="704"/>
      <c r="AK16" s="704"/>
      <c r="AL16" s="646" t="s">
        <v>130</v>
      </c>
      <c r="AM16" s="647"/>
      <c r="AN16" s="647"/>
      <c r="AO16" s="705"/>
      <c r="AP16" s="638" t="s">
        <v>255</v>
      </c>
      <c r="AQ16" s="639"/>
      <c r="AR16" s="639"/>
      <c r="AS16" s="639"/>
      <c r="AT16" s="639"/>
      <c r="AU16" s="639"/>
      <c r="AV16" s="639"/>
      <c r="AW16" s="639"/>
      <c r="AX16" s="639"/>
      <c r="AY16" s="639"/>
      <c r="AZ16" s="639"/>
      <c r="BA16" s="639"/>
      <c r="BB16" s="639"/>
      <c r="BC16" s="639"/>
      <c r="BD16" s="639"/>
      <c r="BE16" s="639"/>
      <c r="BF16" s="640"/>
      <c r="BG16" s="641">
        <v>280</v>
      </c>
      <c r="BH16" s="644"/>
      <c r="BI16" s="644"/>
      <c r="BJ16" s="644"/>
      <c r="BK16" s="644"/>
      <c r="BL16" s="644"/>
      <c r="BM16" s="644"/>
      <c r="BN16" s="645"/>
      <c r="BO16" s="703">
        <v>0</v>
      </c>
      <c r="BP16" s="703"/>
      <c r="BQ16" s="703"/>
      <c r="BR16" s="703"/>
      <c r="BS16" s="649" t="s">
        <v>231</v>
      </c>
      <c r="BT16" s="644"/>
      <c r="BU16" s="644"/>
      <c r="BV16" s="644"/>
      <c r="BW16" s="644"/>
      <c r="BX16" s="644"/>
      <c r="BY16" s="644"/>
      <c r="BZ16" s="644"/>
      <c r="CA16" s="644"/>
      <c r="CB16" s="684"/>
      <c r="CD16" s="685" t="s">
        <v>256</v>
      </c>
      <c r="CE16" s="682"/>
      <c r="CF16" s="682"/>
      <c r="CG16" s="682"/>
      <c r="CH16" s="682"/>
      <c r="CI16" s="682"/>
      <c r="CJ16" s="682"/>
      <c r="CK16" s="682"/>
      <c r="CL16" s="682"/>
      <c r="CM16" s="682"/>
      <c r="CN16" s="682"/>
      <c r="CO16" s="682"/>
      <c r="CP16" s="682"/>
      <c r="CQ16" s="683"/>
      <c r="CR16" s="641">
        <v>31391</v>
      </c>
      <c r="CS16" s="644"/>
      <c r="CT16" s="644"/>
      <c r="CU16" s="644"/>
      <c r="CV16" s="644"/>
      <c r="CW16" s="644"/>
      <c r="CX16" s="644"/>
      <c r="CY16" s="645"/>
      <c r="CZ16" s="703">
        <v>0.1</v>
      </c>
      <c r="DA16" s="703"/>
      <c r="DB16" s="703"/>
      <c r="DC16" s="703"/>
      <c r="DD16" s="649" t="s">
        <v>225</v>
      </c>
      <c r="DE16" s="644"/>
      <c r="DF16" s="644"/>
      <c r="DG16" s="644"/>
      <c r="DH16" s="644"/>
      <c r="DI16" s="644"/>
      <c r="DJ16" s="644"/>
      <c r="DK16" s="644"/>
      <c r="DL16" s="644"/>
      <c r="DM16" s="644"/>
      <c r="DN16" s="644"/>
      <c r="DO16" s="644"/>
      <c r="DP16" s="645"/>
      <c r="DQ16" s="649">
        <v>6252</v>
      </c>
      <c r="DR16" s="644"/>
      <c r="DS16" s="644"/>
      <c r="DT16" s="644"/>
      <c r="DU16" s="644"/>
      <c r="DV16" s="644"/>
      <c r="DW16" s="644"/>
      <c r="DX16" s="644"/>
      <c r="DY16" s="644"/>
      <c r="DZ16" s="644"/>
      <c r="EA16" s="644"/>
      <c r="EB16" s="644"/>
      <c r="EC16" s="684"/>
    </row>
    <row r="17" spans="2:133" ht="11.25" customHeight="1">
      <c r="B17" s="638" t="s">
        <v>257</v>
      </c>
      <c r="C17" s="639"/>
      <c r="D17" s="639"/>
      <c r="E17" s="639"/>
      <c r="F17" s="639"/>
      <c r="G17" s="639"/>
      <c r="H17" s="639"/>
      <c r="I17" s="639"/>
      <c r="J17" s="639"/>
      <c r="K17" s="639"/>
      <c r="L17" s="639"/>
      <c r="M17" s="639"/>
      <c r="N17" s="639"/>
      <c r="O17" s="639"/>
      <c r="P17" s="639"/>
      <c r="Q17" s="640"/>
      <c r="R17" s="641">
        <v>36137</v>
      </c>
      <c r="S17" s="644"/>
      <c r="T17" s="644"/>
      <c r="U17" s="644"/>
      <c r="V17" s="644"/>
      <c r="W17" s="644"/>
      <c r="X17" s="644"/>
      <c r="Y17" s="645"/>
      <c r="Z17" s="703">
        <v>0.1</v>
      </c>
      <c r="AA17" s="703"/>
      <c r="AB17" s="703"/>
      <c r="AC17" s="703"/>
      <c r="AD17" s="704">
        <v>36137</v>
      </c>
      <c r="AE17" s="704"/>
      <c r="AF17" s="704"/>
      <c r="AG17" s="704"/>
      <c r="AH17" s="704"/>
      <c r="AI17" s="704"/>
      <c r="AJ17" s="704"/>
      <c r="AK17" s="704"/>
      <c r="AL17" s="646">
        <v>0.2</v>
      </c>
      <c r="AM17" s="647"/>
      <c r="AN17" s="647"/>
      <c r="AO17" s="705"/>
      <c r="AP17" s="638" t="s">
        <v>258</v>
      </c>
      <c r="AQ17" s="639"/>
      <c r="AR17" s="639"/>
      <c r="AS17" s="639"/>
      <c r="AT17" s="639"/>
      <c r="AU17" s="639"/>
      <c r="AV17" s="639"/>
      <c r="AW17" s="639"/>
      <c r="AX17" s="639"/>
      <c r="AY17" s="639"/>
      <c r="AZ17" s="639"/>
      <c r="BA17" s="639"/>
      <c r="BB17" s="639"/>
      <c r="BC17" s="639"/>
      <c r="BD17" s="639"/>
      <c r="BE17" s="639"/>
      <c r="BF17" s="640"/>
      <c r="BG17" s="641" t="s">
        <v>225</v>
      </c>
      <c r="BH17" s="644"/>
      <c r="BI17" s="644"/>
      <c r="BJ17" s="644"/>
      <c r="BK17" s="644"/>
      <c r="BL17" s="644"/>
      <c r="BM17" s="644"/>
      <c r="BN17" s="645"/>
      <c r="BO17" s="703" t="s">
        <v>225</v>
      </c>
      <c r="BP17" s="703"/>
      <c r="BQ17" s="703"/>
      <c r="BR17" s="703"/>
      <c r="BS17" s="649" t="s">
        <v>130</v>
      </c>
      <c r="BT17" s="644"/>
      <c r="BU17" s="644"/>
      <c r="BV17" s="644"/>
      <c r="BW17" s="644"/>
      <c r="BX17" s="644"/>
      <c r="BY17" s="644"/>
      <c r="BZ17" s="644"/>
      <c r="CA17" s="644"/>
      <c r="CB17" s="684"/>
      <c r="CD17" s="685" t="s">
        <v>259</v>
      </c>
      <c r="CE17" s="682"/>
      <c r="CF17" s="682"/>
      <c r="CG17" s="682"/>
      <c r="CH17" s="682"/>
      <c r="CI17" s="682"/>
      <c r="CJ17" s="682"/>
      <c r="CK17" s="682"/>
      <c r="CL17" s="682"/>
      <c r="CM17" s="682"/>
      <c r="CN17" s="682"/>
      <c r="CO17" s="682"/>
      <c r="CP17" s="682"/>
      <c r="CQ17" s="683"/>
      <c r="CR17" s="641">
        <v>5067162</v>
      </c>
      <c r="CS17" s="644"/>
      <c r="CT17" s="644"/>
      <c r="CU17" s="644"/>
      <c r="CV17" s="644"/>
      <c r="CW17" s="644"/>
      <c r="CX17" s="644"/>
      <c r="CY17" s="645"/>
      <c r="CZ17" s="703">
        <v>11.3</v>
      </c>
      <c r="DA17" s="703"/>
      <c r="DB17" s="703"/>
      <c r="DC17" s="703"/>
      <c r="DD17" s="649" t="s">
        <v>225</v>
      </c>
      <c r="DE17" s="644"/>
      <c r="DF17" s="644"/>
      <c r="DG17" s="644"/>
      <c r="DH17" s="644"/>
      <c r="DI17" s="644"/>
      <c r="DJ17" s="644"/>
      <c r="DK17" s="644"/>
      <c r="DL17" s="644"/>
      <c r="DM17" s="644"/>
      <c r="DN17" s="644"/>
      <c r="DO17" s="644"/>
      <c r="DP17" s="645"/>
      <c r="DQ17" s="649">
        <v>4865197</v>
      </c>
      <c r="DR17" s="644"/>
      <c r="DS17" s="644"/>
      <c r="DT17" s="644"/>
      <c r="DU17" s="644"/>
      <c r="DV17" s="644"/>
      <c r="DW17" s="644"/>
      <c r="DX17" s="644"/>
      <c r="DY17" s="644"/>
      <c r="DZ17" s="644"/>
      <c r="EA17" s="644"/>
      <c r="EB17" s="644"/>
      <c r="EC17" s="684"/>
    </row>
    <row r="18" spans="2:133" ht="11.25" customHeight="1">
      <c r="B18" s="638" t="s">
        <v>260</v>
      </c>
      <c r="C18" s="639"/>
      <c r="D18" s="639"/>
      <c r="E18" s="639"/>
      <c r="F18" s="639"/>
      <c r="G18" s="639"/>
      <c r="H18" s="639"/>
      <c r="I18" s="639"/>
      <c r="J18" s="639"/>
      <c r="K18" s="639"/>
      <c r="L18" s="639"/>
      <c r="M18" s="639"/>
      <c r="N18" s="639"/>
      <c r="O18" s="639"/>
      <c r="P18" s="639"/>
      <c r="Q18" s="640"/>
      <c r="R18" s="641">
        <v>9682532</v>
      </c>
      <c r="S18" s="644"/>
      <c r="T18" s="644"/>
      <c r="U18" s="644"/>
      <c r="V18" s="644"/>
      <c r="W18" s="644"/>
      <c r="X18" s="644"/>
      <c r="Y18" s="645"/>
      <c r="Z18" s="703">
        <v>20.8</v>
      </c>
      <c r="AA18" s="703"/>
      <c r="AB18" s="703"/>
      <c r="AC18" s="703"/>
      <c r="AD18" s="704">
        <v>8443864</v>
      </c>
      <c r="AE18" s="704"/>
      <c r="AF18" s="704"/>
      <c r="AG18" s="704"/>
      <c r="AH18" s="704"/>
      <c r="AI18" s="704"/>
      <c r="AJ18" s="704"/>
      <c r="AK18" s="704"/>
      <c r="AL18" s="646">
        <v>35.299999999999997</v>
      </c>
      <c r="AM18" s="647"/>
      <c r="AN18" s="647"/>
      <c r="AO18" s="705"/>
      <c r="AP18" s="638" t="s">
        <v>261</v>
      </c>
      <c r="AQ18" s="639"/>
      <c r="AR18" s="639"/>
      <c r="AS18" s="639"/>
      <c r="AT18" s="639"/>
      <c r="AU18" s="639"/>
      <c r="AV18" s="639"/>
      <c r="AW18" s="639"/>
      <c r="AX18" s="639"/>
      <c r="AY18" s="639"/>
      <c r="AZ18" s="639"/>
      <c r="BA18" s="639"/>
      <c r="BB18" s="639"/>
      <c r="BC18" s="639"/>
      <c r="BD18" s="639"/>
      <c r="BE18" s="639"/>
      <c r="BF18" s="640"/>
      <c r="BG18" s="641" t="s">
        <v>225</v>
      </c>
      <c r="BH18" s="644"/>
      <c r="BI18" s="644"/>
      <c r="BJ18" s="644"/>
      <c r="BK18" s="644"/>
      <c r="BL18" s="644"/>
      <c r="BM18" s="644"/>
      <c r="BN18" s="645"/>
      <c r="BO18" s="703" t="s">
        <v>231</v>
      </c>
      <c r="BP18" s="703"/>
      <c r="BQ18" s="703"/>
      <c r="BR18" s="703"/>
      <c r="BS18" s="649" t="s">
        <v>225</v>
      </c>
      <c r="BT18" s="644"/>
      <c r="BU18" s="644"/>
      <c r="BV18" s="644"/>
      <c r="BW18" s="644"/>
      <c r="BX18" s="644"/>
      <c r="BY18" s="644"/>
      <c r="BZ18" s="644"/>
      <c r="CA18" s="644"/>
      <c r="CB18" s="684"/>
      <c r="CD18" s="685" t="s">
        <v>262</v>
      </c>
      <c r="CE18" s="682"/>
      <c r="CF18" s="682"/>
      <c r="CG18" s="682"/>
      <c r="CH18" s="682"/>
      <c r="CI18" s="682"/>
      <c r="CJ18" s="682"/>
      <c r="CK18" s="682"/>
      <c r="CL18" s="682"/>
      <c r="CM18" s="682"/>
      <c r="CN18" s="682"/>
      <c r="CO18" s="682"/>
      <c r="CP18" s="682"/>
      <c r="CQ18" s="683"/>
      <c r="CR18" s="641" t="s">
        <v>231</v>
      </c>
      <c r="CS18" s="644"/>
      <c r="CT18" s="644"/>
      <c r="CU18" s="644"/>
      <c r="CV18" s="644"/>
      <c r="CW18" s="644"/>
      <c r="CX18" s="644"/>
      <c r="CY18" s="645"/>
      <c r="CZ18" s="703" t="s">
        <v>225</v>
      </c>
      <c r="DA18" s="703"/>
      <c r="DB18" s="703"/>
      <c r="DC18" s="703"/>
      <c r="DD18" s="649" t="s">
        <v>231</v>
      </c>
      <c r="DE18" s="644"/>
      <c r="DF18" s="644"/>
      <c r="DG18" s="644"/>
      <c r="DH18" s="644"/>
      <c r="DI18" s="644"/>
      <c r="DJ18" s="644"/>
      <c r="DK18" s="644"/>
      <c r="DL18" s="644"/>
      <c r="DM18" s="644"/>
      <c r="DN18" s="644"/>
      <c r="DO18" s="644"/>
      <c r="DP18" s="645"/>
      <c r="DQ18" s="649" t="s">
        <v>263</v>
      </c>
      <c r="DR18" s="644"/>
      <c r="DS18" s="644"/>
      <c r="DT18" s="644"/>
      <c r="DU18" s="644"/>
      <c r="DV18" s="644"/>
      <c r="DW18" s="644"/>
      <c r="DX18" s="644"/>
      <c r="DY18" s="644"/>
      <c r="DZ18" s="644"/>
      <c r="EA18" s="644"/>
      <c r="EB18" s="644"/>
      <c r="EC18" s="684"/>
    </row>
    <row r="19" spans="2:133" ht="11.25" customHeight="1">
      <c r="B19" s="638" t="s">
        <v>264</v>
      </c>
      <c r="C19" s="639"/>
      <c r="D19" s="639"/>
      <c r="E19" s="639"/>
      <c r="F19" s="639"/>
      <c r="G19" s="639"/>
      <c r="H19" s="639"/>
      <c r="I19" s="639"/>
      <c r="J19" s="639"/>
      <c r="K19" s="639"/>
      <c r="L19" s="639"/>
      <c r="M19" s="639"/>
      <c r="N19" s="639"/>
      <c r="O19" s="639"/>
      <c r="P19" s="639"/>
      <c r="Q19" s="640"/>
      <c r="R19" s="641">
        <v>8443864</v>
      </c>
      <c r="S19" s="644"/>
      <c r="T19" s="644"/>
      <c r="U19" s="644"/>
      <c r="V19" s="644"/>
      <c r="W19" s="644"/>
      <c r="X19" s="644"/>
      <c r="Y19" s="645"/>
      <c r="Z19" s="703">
        <v>18.2</v>
      </c>
      <c r="AA19" s="703"/>
      <c r="AB19" s="703"/>
      <c r="AC19" s="703"/>
      <c r="AD19" s="704">
        <v>8443864</v>
      </c>
      <c r="AE19" s="704"/>
      <c r="AF19" s="704"/>
      <c r="AG19" s="704"/>
      <c r="AH19" s="704"/>
      <c r="AI19" s="704"/>
      <c r="AJ19" s="704"/>
      <c r="AK19" s="704"/>
      <c r="AL19" s="646">
        <v>35.299999999999997</v>
      </c>
      <c r="AM19" s="647"/>
      <c r="AN19" s="647"/>
      <c r="AO19" s="705"/>
      <c r="AP19" s="638" t="s">
        <v>265</v>
      </c>
      <c r="AQ19" s="639"/>
      <c r="AR19" s="639"/>
      <c r="AS19" s="639"/>
      <c r="AT19" s="639"/>
      <c r="AU19" s="639"/>
      <c r="AV19" s="639"/>
      <c r="AW19" s="639"/>
      <c r="AX19" s="639"/>
      <c r="AY19" s="639"/>
      <c r="AZ19" s="639"/>
      <c r="BA19" s="639"/>
      <c r="BB19" s="639"/>
      <c r="BC19" s="639"/>
      <c r="BD19" s="639"/>
      <c r="BE19" s="639"/>
      <c r="BF19" s="640"/>
      <c r="BG19" s="641">
        <v>832404</v>
      </c>
      <c r="BH19" s="644"/>
      <c r="BI19" s="644"/>
      <c r="BJ19" s="644"/>
      <c r="BK19" s="644"/>
      <c r="BL19" s="644"/>
      <c r="BM19" s="644"/>
      <c r="BN19" s="645"/>
      <c r="BO19" s="703">
        <v>6.2</v>
      </c>
      <c r="BP19" s="703"/>
      <c r="BQ19" s="703"/>
      <c r="BR19" s="703"/>
      <c r="BS19" s="649" t="s">
        <v>231</v>
      </c>
      <c r="BT19" s="644"/>
      <c r="BU19" s="644"/>
      <c r="BV19" s="644"/>
      <c r="BW19" s="644"/>
      <c r="BX19" s="644"/>
      <c r="BY19" s="644"/>
      <c r="BZ19" s="644"/>
      <c r="CA19" s="644"/>
      <c r="CB19" s="684"/>
      <c r="CD19" s="685" t="s">
        <v>266</v>
      </c>
      <c r="CE19" s="682"/>
      <c r="CF19" s="682"/>
      <c r="CG19" s="682"/>
      <c r="CH19" s="682"/>
      <c r="CI19" s="682"/>
      <c r="CJ19" s="682"/>
      <c r="CK19" s="682"/>
      <c r="CL19" s="682"/>
      <c r="CM19" s="682"/>
      <c r="CN19" s="682"/>
      <c r="CO19" s="682"/>
      <c r="CP19" s="682"/>
      <c r="CQ19" s="683"/>
      <c r="CR19" s="641" t="s">
        <v>231</v>
      </c>
      <c r="CS19" s="644"/>
      <c r="CT19" s="644"/>
      <c r="CU19" s="644"/>
      <c r="CV19" s="644"/>
      <c r="CW19" s="644"/>
      <c r="CX19" s="644"/>
      <c r="CY19" s="645"/>
      <c r="CZ19" s="703" t="s">
        <v>231</v>
      </c>
      <c r="DA19" s="703"/>
      <c r="DB19" s="703"/>
      <c r="DC19" s="703"/>
      <c r="DD19" s="649" t="s">
        <v>130</v>
      </c>
      <c r="DE19" s="644"/>
      <c r="DF19" s="644"/>
      <c r="DG19" s="644"/>
      <c r="DH19" s="644"/>
      <c r="DI19" s="644"/>
      <c r="DJ19" s="644"/>
      <c r="DK19" s="644"/>
      <c r="DL19" s="644"/>
      <c r="DM19" s="644"/>
      <c r="DN19" s="644"/>
      <c r="DO19" s="644"/>
      <c r="DP19" s="645"/>
      <c r="DQ19" s="649" t="s">
        <v>231</v>
      </c>
      <c r="DR19" s="644"/>
      <c r="DS19" s="644"/>
      <c r="DT19" s="644"/>
      <c r="DU19" s="644"/>
      <c r="DV19" s="644"/>
      <c r="DW19" s="644"/>
      <c r="DX19" s="644"/>
      <c r="DY19" s="644"/>
      <c r="DZ19" s="644"/>
      <c r="EA19" s="644"/>
      <c r="EB19" s="644"/>
      <c r="EC19" s="684"/>
    </row>
    <row r="20" spans="2:133" ht="11.25" customHeight="1">
      <c r="B20" s="638" t="s">
        <v>267</v>
      </c>
      <c r="C20" s="639"/>
      <c r="D20" s="639"/>
      <c r="E20" s="639"/>
      <c r="F20" s="639"/>
      <c r="G20" s="639"/>
      <c r="H20" s="639"/>
      <c r="I20" s="639"/>
      <c r="J20" s="639"/>
      <c r="K20" s="639"/>
      <c r="L20" s="639"/>
      <c r="M20" s="639"/>
      <c r="N20" s="639"/>
      <c r="O20" s="639"/>
      <c r="P20" s="639"/>
      <c r="Q20" s="640"/>
      <c r="R20" s="641">
        <v>1238552</v>
      </c>
      <c r="S20" s="644"/>
      <c r="T20" s="644"/>
      <c r="U20" s="644"/>
      <c r="V20" s="644"/>
      <c r="W20" s="644"/>
      <c r="X20" s="644"/>
      <c r="Y20" s="645"/>
      <c r="Z20" s="703">
        <v>2.7</v>
      </c>
      <c r="AA20" s="703"/>
      <c r="AB20" s="703"/>
      <c r="AC20" s="703"/>
      <c r="AD20" s="704" t="s">
        <v>231</v>
      </c>
      <c r="AE20" s="704"/>
      <c r="AF20" s="704"/>
      <c r="AG20" s="704"/>
      <c r="AH20" s="704"/>
      <c r="AI20" s="704"/>
      <c r="AJ20" s="704"/>
      <c r="AK20" s="704"/>
      <c r="AL20" s="646" t="s">
        <v>231</v>
      </c>
      <c r="AM20" s="647"/>
      <c r="AN20" s="647"/>
      <c r="AO20" s="705"/>
      <c r="AP20" s="638" t="s">
        <v>268</v>
      </c>
      <c r="AQ20" s="639"/>
      <c r="AR20" s="639"/>
      <c r="AS20" s="639"/>
      <c r="AT20" s="639"/>
      <c r="AU20" s="639"/>
      <c r="AV20" s="639"/>
      <c r="AW20" s="639"/>
      <c r="AX20" s="639"/>
      <c r="AY20" s="639"/>
      <c r="AZ20" s="639"/>
      <c r="BA20" s="639"/>
      <c r="BB20" s="639"/>
      <c r="BC20" s="639"/>
      <c r="BD20" s="639"/>
      <c r="BE20" s="639"/>
      <c r="BF20" s="640"/>
      <c r="BG20" s="641">
        <v>832404</v>
      </c>
      <c r="BH20" s="644"/>
      <c r="BI20" s="644"/>
      <c r="BJ20" s="644"/>
      <c r="BK20" s="644"/>
      <c r="BL20" s="644"/>
      <c r="BM20" s="644"/>
      <c r="BN20" s="645"/>
      <c r="BO20" s="703">
        <v>6.2</v>
      </c>
      <c r="BP20" s="703"/>
      <c r="BQ20" s="703"/>
      <c r="BR20" s="703"/>
      <c r="BS20" s="649" t="s">
        <v>225</v>
      </c>
      <c r="BT20" s="644"/>
      <c r="BU20" s="644"/>
      <c r="BV20" s="644"/>
      <c r="BW20" s="644"/>
      <c r="BX20" s="644"/>
      <c r="BY20" s="644"/>
      <c r="BZ20" s="644"/>
      <c r="CA20" s="644"/>
      <c r="CB20" s="684"/>
      <c r="CD20" s="685" t="s">
        <v>269</v>
      </c>
      <c r="CE20" s="682"/>
      <c r="CF20" s="682"/>
      <c r="CG20" s="682"/>
      <c r="CH20" s="682"/>
      <c r="CI20" s="682"/>
      <c r="CJ20" s="682"/>
      <c r="CK20" s="682"/>
      <c r="CL20" s="682"/>
      <c r="CM20" s="682"/>
      <c r="CN20" s="682"/>
      <c r="CO20" s="682"/>
      <c r="CP20" s="682"/>
      <c r="CQ20" s="683"/>
      <c r="CR20" s="641">
        <v>44856632</v>
      </c>
      <c r="CS20" s="644"/>
      <c r="CT20" s="644"/>
      <c r="CU20" s="644"/>
      <c r="CV20" s="644"/>
      <c r="CW20" s="644"/>
      <c r="CX20" s="644"/>
      <c r="CY20" s="645"/>
      <c r="CZ20" s="703">
        <v>100</v>
      </c>
      <c r="DA20" s="703"/>
      <c r="DB20" s="703"/>
      <c r="DC20" s="703"/>
      <c r="DD20" s="649">
        <v>8796052</v>
      </c>
      <c r="DE20" s="644"/>
      <c r="DF20" s="644"/>
      <c r="DG20" s="644"/>
      <c r="DH20" s="644"/>
      <c r="DI20" s="644"/>
      <c r="DJ20" s="644"/>
      <c r="DK20" s="644"/>
      <c r="DL20" s="644"/>
      <c r="DM20" s="644"/>
      <c r="DN20" s="644"/>
      <c r="DO20" s="644"/>
      <c r="DP20" s="645"/>
      <c r="DQ20" s="649">
        <v>28087241</v>
      </c>
      <c r="DR20" s="644"/>
      <c r="DS20" s="644"/>
      <c r="DT20" s="644"/>
      <c r="DU20" s="644"/>
      <c r="DV20" s="644"/>
      <c r="DW20" s="644"/>
      <c r="DX20" s="644"/>
      <c r="DY20" s="644"/>
      <c r="DZ20" s="644"/>
      <c r="EA20" s="644"/>
      <c r="EB20" s="644"/>
      <c r="EC20" s="684"/>
    </row>
    <row r="21" spans="2:133" ht="11.25" customHeight="1">
      <c r="B21" s="638" t="s">
        <v>270</v>
      </c>
      <c r="C21" s="639"/>
      <c r="D21" s="639"/>
      <c r="E21" s="639"/>
      <c r="F21" s="639"/>
      <c r="G21" s="639"/>
      <c r="H21" s="639"/>
      <c r="I21" s="639"/>
      <c r="J21" s="639"/>
      <c r="K21" s="639"/>
      <c r="L21" s="639"/>
      <c r="M21" s="639"/>
      <c r="N21" s="639"/>
      <c r="O21" s="639"/>
      <c r="P21" s="639"/>
      <c r="Q21" s="640"/>
      <c r="R21" s="641">
        <v>116</v>
      </c>
      <c r="S21" s="644"/>
      <c r="T21" s="644"/>
      <c r="U21" s="644"/>
      <c r="V21" s="644"/>
      <c r="W21" s="644"/>
      <c r="X21" s="644"/>
      <c r="Y21" s="645"/>
      <c r="Z21" s="703">
        <v>0</v>
      </c>
      <c r="AA21" s="703"/>
      <c r="AB21" s="703"/>
      <c r="AC21" s="703"/>
      <c r="AD21" s="704" t="s">
        <v>225</v>
      </c>
      <c r="AE21" s="704"/>
      <c r="AF21" s="704"/>
      <c r="AG21" s="704"/>
      <c r="AH21" s="704"/>
      <c r="AI21" s="704"/>
      <c r="AJ21" s="704"/>
      <c r="AK21" s="704"/>
      <c r="AL21" s="646" t="s">
        <v>130</v>
      </c>
      <c r="AM21" s="647"/>
      <c r="AN21" s="647"/>
      <c r="AO21" s="705"/>
      <c r="AP21" s="749" t="s">
        <v>271</v>
      </c>
      <c r="AQ21" s="756"/>
      <c r="AR21" s="756"/>
      <c r="AS21" s="756"/>
      <c r="AT21" s="756"/>
      <c r="AU21" s="756"/>
      <c r="AV21" s="756"/>
      <c r="AW21" s="756"/>
      <c r="AX21" s="756"/>
      <c r="AY21" s="756"/>
      <c r="AZ21" s="756"/>
      <c r="BA21" s="756"/>
      <c r="BB21" s="756"/>
      <c r="BC21" s="756"/>
      <c r="BD21" s="756"/>
      <c r="BE21" s="756"/>
      <c r="BF21" s="751"/>
      <c r="BG21" s="641">
        <v>388261</v>
      </c>
      <c r="BH21" s="644"/>
      <c r="BI21" s="644"/>
      <c r="BJ21" s="644"/>
      <c r="BK21" s="644"/>
      <c r="BL21" s="644"/>
      <c r="BM21" s="644"/>
      <c r="BN21" s="645"/>
      <c r="BO21" s="703">
        <v>2.9</v>
      </c>
      <c r="BP21" s="703"/>
      <c r="BQ21" s="703"/>
      <c r="BR21" s="703"/>
      <c r="BS21" s="649" t="s">
        <v>231</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272</v>
      </c>
      <c r="C22" s="639"/>
      <c r="D22" s="639"/>
      <c r="E22" s="639"/>
      <c r="F22" s="639"/>
      <c r="G22" s="639"/>
      <c r="H22" s="639"/>
      <c r="I22" s="639"/>
      <c r="J22" s="639"/>
      <c r="K22" s="639"/>
      <c r="L22" s="639"/>
      <c r="M22" s="639"/>
      <c r="N22" s="639"/>
      <c r="O22" s="639"/>
      <c r="P22" s="639"/>
      <c r="Q22" s="640"/>
      <c r="R22" s="641">
        <v>25540268</v>
      </c>
      <c r="S22" s="644"/>
      <c r="T22" s="644"/>
      <c r="U22" s="644"/>
      <c r="V22" s="644"/>
      <c r="W22" s="644"/>
      <c r="X22" s="644"/>
      <c r="Y22" s="645"/>
      <c r="Z22" s="703">
        <v>54.9</v>
      </c>
      <c r="AA22" s="703"/>
      <c r="AB22" s="703"/>
      <c r="AC22" s="703"/>
      <c r="AD22" s="704">
        <v>23857457</v>
      </c>
      <c r="AE22" s="704"/>
      <c r="AF22" s="704"/>
      <c r="AG22" s="704"/>
      <c r="AH22" s="704"/>
      <c r="AI22" s="704"/>
      <c r="AJ22" s="704"/>
      <c r="AK22" s="704"/>
      <c r="AL22" s="646">
        <v>99.7</v>
      </c>
      <c r="AM22" s="647"/>
      <c r="AN22" s="647"/>
      <c r="AO22" s="705"/>
      <c r="AP22" s="749" t="s">
        <v>273</v>
      </c>
      <c r="AQ22" s="756"/>
      <c r="AR22" s="756"/>
      <c r="AS22" s="756"/>
      <c r="AT22" s="756"/>
      <c r="AU22" s="756"/>
      <c r="AV22" s="756"/>
      <c r="AW22" s="756"/>
      <c r="AX22" s="756"/>
      <c r="AY22" s="756"/>
      <c r="AZ22" s="756"/>
      <c r="BA22" s="756"/>
      <c r="BB22" s="756"/>
      <c r="BC22" s="756"/>
      <c r="BD22" s="756"/>
      <c r="BE22" s="756"/>
      <c r="BF22" s="751"/>
      <c r="BG22" s="641" t="s">
        <v>225</v>
      </c>
      <c r="BH22" s="644"/>
      <c r="BI22" s="644"/>
      <c r="BJ22" s="644"/>
      <c r="BK22" s="644"/>
      <c r="BL22" s="644"/>
      <c r="BM22" s="644"/>
      <c r="BN22" s="645"/>
      <c r="BO22" s="703" t="s">
        <v>130</v>
      </c>
      <c r="BP22" s="703"/>
      <c r="BQ22" s="703"/>
      <c r="BR22" s="703"/>
      <c r="BS22" s="649" t="s">
        <v>225</v>
      </c>
      <c r="BT22" s="644"/>
      <c r="BU22" s="644"/>
      <c r="BV22" s="644"/>
      <c r="BW22" s="644"/>
      <c r="BX22" s="644"/>
      <c r="BY22" s="644"/>
      <c r="BZ22" s="644"/>
      <c r="CA22" s="644"/>
      <c r="CB22" s="684"/>
      <c r="CD22" s="758" t="s">
        <v>274</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275</v>
      </c>
      <c r="C23" s="639"/>
      <c r="D23" s="639"/>
      <c r="E23" s="639"/>
      <c r="F23" s="639"/>
      <c r="G23" s="639"/>
      <c r="H23" s="639"/>
      <c r="I23" s="639"/>
      <c r="J23" s="639"/>
      <c r="K23" s="639"/>
      <c r="L23" s="639"/>
      <c r="M23" s="639"/>
      <c r="N23" s="639"/>
      <c r="O23" s="639"/>
      <c r="P23" s="639"/>
      <c r="Q23" s="640"/>
      <c r="R23" s="641">
        <v>9049</v>
      </c>
      <c r="S23" s="644"/>
      <c r="T23" s="644"/>
      <c r="U23" s="644"/>
      <c r="V23" s="644"/>
      <c r="W23" s="644"/>
      <c r="X23" s="644"/>
      <c r="Y23" s="645"/>
      <c r="Z23" s="703">
        <v>0</v>
      </c>
      <c r="AA23" s="703"/>
      <c r="AB23" s="703"/>
      <c r="AC23" s="703"/>
      <c r="AD23" s="704">
        <v>9049</v>
      </c>
      <c r="AE23" s="704"/>
      <c r="AF23" s="704"/>
      <c r="AG23" s="704"/>
      <c r="AH23" s="704"/>
      <c r="AI23" s="704"/>
      <c r="AJ23" s="704"/>
      <c r="AK23" s="704"/>
      <c r="AL23" s="646">
        <v>0</v>
      </c>
      <c r="AM23" s="647"/>
      <c r="AN23" s="647"/>
      <c r="AO23" s="705"/>
      <c r="AP23" s="749" t="s">
        <v>276</v>
      </c>
      <c r="AQ23" s="756"/>
      <c r="AR23" s="756"/>
      <c r="AS23" s="756"/>
      <c r="AT23" s="756"/>
      <c r="AU23" s="756"/>
      <c r="AV23" s="756"/>
      <c r="AW23" s="756"/>
      <c r="AX23" s="756"/>
      <c r="AY23" s="756"/>
      <c r="AZ23" s="756"/>
      <c r="BA23" s="756"/>
      <c r="BB23" s="756"/>
      <c r="BC23" s="756"/>
      <c r="BD23" s="756"/>
      <c r="BE23" s="756"/>
      <c r="BF23" s="751"/>
      <c r="BG23" s="641">
        <v>444143</v>
      </c>
      <c r="BH23" s="644"/>
      <c r="BI23" s="644"/>
      <c r="BJ23" s="644"/>
      <c r="BK23" s="644"/>
      <c r="BL23" s="644"/>
      <c r="BM23" s="644"/>
      <c r="BN23" s="645"/>
      <c r="BO23" s="703">
        <v>3.3</v>
      </c>
      <c r="BP23" s="703"/>
      <c r="BQ23" s="703"/>
      <c r="BR23" s="703"/>
      <c r="BS23" s="649" t="s">
        <v>225</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277</v>
      </c>
      <c r="CS23" s="759"/>
      <c r="CT23" s="759"/>
      <c r="CU23" s="759"/>
      <c r="CV23" s="759"/>
      <c r="CW23" s="759"/>
      <c r="CX23" s="759"/>
      <c r="CY23" s="760"/>
      <c r="CZ23" s="758" t="s">
        <v>278</v>
      </c>
      <c r="DA23" s="759"/>
      <c r="DB23" s="759"/>
      <c r="DC23" s="760"/>
      <c r="DD23" s="758" t="s">
        <v>279</v>
      </c>
      <c r="DE23" s="759"/>
      <c r="DF23" s="759"/>
      <c r="DG23" s="759"/>
      <c r="DH23" s="759"/>
      <c r="DI23" s="759"/>
      <c r="DJ23" s="759"/>
      <c r="DK23" s="760"/>
      <c r="DL23" s="767" t="s">
        <v>280</v>
      </c>
      <c r="DM23" s="768"/>
      <c r="DN23" s="768"/>
      <c r="DO23" s="768"/>
      <c r="DP23" s="768"/>
      <c r="DQ23" s="768"/>
      <c r="DR23" s="768"/>
      <c r="DS23" s="768"/>
      <c r="DT23" s="768"/>
      <c r="DU23" s="768"/>
      <c r="DV23" s="769"/>
      <c r="DW23" s="758" t="s">
        <v>281</v>
      </c>
      <c r="DX23" s="759"/>
      <c r="DY23" s="759"/>
      <c r="DZ23" s="759"/>
      <c r="EA23" s="759"/>
      <c r="EB23" s="759"/>
      <c r="EC23" s="760"/>
    </row>
    <row r="24" spans="2:133" ht="11.25" customHeight="1">
      <c r="B24" s="638" t="s">
        <v>282</v>
      </c>
      <c r="C24" s="639"/>
      <c r="D24" s="639"/>
      <c r="E24" s="639"/>
      <c r="F24" s="639"/>
      <c r="G24" s="639"/>
      <c r="H24" s="639"/>
      <c r="I24" s="639"/>
      <c r="J24" s="639"/>
      <c r="K24" s="639"/>
      <c r="L24" s="639"/>
      <c r="M24" s="639"/>
      <c r="N24" s="639"/>
      <c r="O24" s="639"/>
      <c r="P24" s="639"/>
      <c r="Q24" s="640"/>
      <c r="R24" s="641">
        <v>184739</v>
      </c>
      <c r="S24" s="644"/>
      <c r="T24" s="644"/>
      <c r="U24" s="644"/>
      <c r="V24" s="644"/>
      <c r="W24" s="644"/>
      <c r="X24" s="644"/>
      <c r="Y24" s="645"/>
      <c r="Z24" s="703">
        <v>0.4</v>
      </c>
      <c r="AA24" s="703"/>
      <c r="AB24" s="703"/>
      <c r="AC24" s="703"/>
      <c r="AD24" s="704" t="s">
        <v>225</v>
      </c>
      <c r="AE24" s="704"/>
      <c r="AF24" s="704"/>
      <c r="AG24" s="704"/>
      <c r="AH24" s="704"/>
      <c r="AI24" s="704"/>
      <c r="AJ24" s="704"/>
      <c r="AK24" s="704"/>
      <c r="AL24" s="646" t="s">
        <v>231</v>
      </c>
      <c r="AM24" s="647"/>
      <c r="AN24" s="647"/>
      <c r="AO24" s="705"/>
      <c r="AP24" s="749" t="s">
        <v>283</v>
      </c>
      <c r="AQ24" s="756"/>
      <c r="AR24" s="756"/>
      <c r="AS24" s="756"/>
      <c r="AT24" s="756"/>
      <c r="AU24" s="756"/>
      <c r="AV24" s="756"/>
      <c r="AW24" s="756"/>
      <c r="AX24" s="756"/>
      <c r="AY24" s="756"/>
      <c r="AZ24" s="756"/>
      <c r="BA24" s="756"/>
      <c r="BB24" s="756"/>
      <c r="BC24" s="756"/>
      <c r="BD24" s="756"/>
      <c r="BE24" s="756"/>
      <c r="BF24" s="751"/>
      <c r="BG24" s="641" t="s">
        <v>225</v>
      </c>
      <c r="BH24" s="644"/>
      <c r="BI24" s="644"/>
      <c r="BJ24" s="644"/>
      <c r="BK24" s="644"/>
      <c r="BL24" s="644"/>
      <c r="BM24" s="644"/>
      <c r="BN24" s="645"/>
      <c r="BO24" s="703" t="s">
        <v>225</v>
      </c>
      <c r="BP24" s="703"/>
      <c r="BQ24" s="703"/>
      <c r="BR24" s="703"/>
      <c r="BS24" s="649" t="s">
        <v>231</v>
      </c>
      <c r="BT24" s="644"/>
      <c r="BU24" s="644"/>
      <c r="BV24" s="644"/>
      <c r="BW24" s="644"/>
      <c r="BX24" s="644"/>
      <c r="BY24" s="644"/>
      <c r="BZ24" s="644"/>
      <c r="CA24" s="644"/>
      <c r="CB24" s="684"/>
      <c r="CD24" s="712" t="s">
        <v>284</v>
      </c>
      <c r="CE24" s="713"/>
      <c r="CF24" s="713"/>
      <c r="CG24" s="713"/>
      <c r="CH24" s="713"/>
      <c r="CI24" s="713"/>
      <c r="CJ24" s="713"/>
      <c r="CK24" s="713"/>
      <c r="CL24" s="713"/>
      <c r="CM24" s="713"/>
      <c r="CN24" s="713"/>
      <c r="CO24" s="713"/>
      <c r="CP24" s="713"/>
      <c r="CQ24" s="714"/>
      <c r="CR24" s="706">
        <v>19909519</v>
      </c>
      <c r="CS24" s="707"/>
      <c r="CT24" s="707"/>
      <c r="CU24" s="707"/>
      <c r="CV24" s="707"/>
      <c r="CW24" s="707"/>
      <c r="CX24" s="707"/>
      <c r="CY24" s="753"/>
      <c r="CZ24" s="754">
        <v>44.4</v>
      </c>
      <c r="DA24" s="723"/>
      <c r="DB24" s="723"/>
      <c r="DC24" s="757"/>
      <c r="DD24" s="752">
        <v>14827630</v>
      </c>
      <c r="DE24" s="707"/>
      <c r="DF24" s="707"/>
      <c r="DG24" s="707"/>
      <c r="DH24" s="707"/>
      <c r="DI24" s="707"/>
      <c r="DJ24" s="707"/>
      <c r="DK24" s="753"/>
      <c r="DL24" s="752">
        <v>14772528</v>
      </c>
      <c r="DM24" s="707"/>
      <c r="DN24" s="707"/>
      <c r="DO24" s="707"/>
      <c r="DP24" s="707"/>
      <c r="DQ24" s="707"/>
      <c r="DR24" s="707"/>
      <c r="DS24" s="707"/>
      <c r="DT24" s="707"/>
      <c r="DU24" s="707"/>
      <c r="DV24" s="753"/>
      <c r="DW24" s="754">
        <v>57.9</v>
      </c>
      <c r="DX24" s="723"/>
      <c r="DY24" s="723"/>
      <c r="DZ24" s="723"/>
      <c r="EA24" s="723"/>
      <c r="EB24" s="723"/>
      <c r="EC24" s="755"/>
    </row>
    <row r="25" spans="2:133" ht="11.25" customHeight="1">
      <c r="B25" s="638" t="s">
        <v>285</v>
      </c>
      <c r="C25" s="639"/>
      <c r="D25" s="639"/>
      <c r="E25" s="639"/>
      <c r="F25" s="639"/>
      <c r="G25" s="639"/>
      <c r="H25" s="639"/>
      <c r="I25" s="639"/>
      <c r="J25" s="639"/>
      <c r="K25" s="639"/>
      <c r="L25" s="639"/>
      <c r="M25" s="639"/>
      <c r="N25" s="639"/>
      <c r="O25" s="639"/>
      <c r="P25" s="639"/>
      <c r="Q25" s="640"/>
      <c r="R25" s="641">
        <v>581881</v>
      </c>
      <c r="S25" s="644"/>
      <c r="T25" s="644"/>
      <c r="U25" s="644"/>
      <c r="V25" s="644"/>
      <c r="W25" s="644"/>
      <c r="X25" s="644"/>
      <c r="Y25" s="645"/>
      <c r="Z25" s="703">
        <v>1.3</v>
      </c>
      <c r="AA25" s="703"/>
      <c r="AB25" s="703"/>
      <c r="AC25" s="703"/>
      <c r="AD25" s="704">
        <v>28683</v>
      </c>
      <c r="AE25" s="704"/>
      <c r="AF25" s="704"/>
      <c r="AG25" s="704"/>
      <c r="AH25" s="704"/>
      <c r="AI25" s="704"/>
      <c r="AJ25" s="704"/>
      <c r="AK25" s="704"/>
      <c r="AL25" s="646">
        <v>0.1</v>
      </c>
      <c r="AM25" s="647"/>
      <c r="AN25" s="647"/>
      <c r="AO25" s="705"/>
      <c r="AP25" s="749" t="s">
        <v>286</v>
      </c>
      <c r="AQ25" s="756"/>
      <c r="AR25" s="756"/>
      <c r="AS25" s="756"/>
      <c r="AT25" s="756"/>
      <c r="AU25" s="756"/>
      <c r="AV25" s="756"/>
      <c r="AW25" s="756"/>
      <c r="AX25" s="756"/>
      <c r="AY25" s="756"/>
      <c r="AZ25" s="756"/>
      <c r="BA25" s="756"/>
      <c r="BB25" s="756"/>
      <c r="BC25" s="756"/>
      <c r="BD25" s="756"/>
      <c r="BE25" s="756"/>
      <c r="BF25" s="751"/>
      <c r="BG25" s="641" t="s">
        <v>225</v>
      </c>
      <c r="BH25" s="644"/>
      <c r="BI25" s="644"/>
      <c r="BJ25" s="644"/>
      <c r="BK25" s="644"/>
      <c r="BL25" s="644"/>
      <c r="BM25" s="644"/>
      <c r="BN25" s="645"/>
      <c r="BO25" s="703" t="s">
        <v>225</v>
      </c>
      <c r="BP25" s="703"/>
      <c r="BQ25" s="703"/>
      <c r="BR25" s="703"/>
      <c r="BS25" s="649" t="s">
        <v>225</v>
      </c>
      <c r="BT25" s="644"/>
      <c r="BU25" s="644"/>
      <c r="BV25" s="644"/>
      <c r="BW25" s="644"/>
      <c r="BX25" s="644"/>
      <c r="BY25" s="644"/>
      <c r="BZ25" s="644"/>
      <c r="CA25" s="644"/>
      <c r="CB25" s="684"/>
      <c r="CD25" s="685" t="s">
        <v>287</v>
      </c>
      <c r="CE25" s="682"/>
      <c r="CF25" s="682"/>
      <c r="CG25" s="682"/>
      <c r="CH25" s="682"/>
      <c r="CI25" s="682"/>
      <c r="CJ25" s="682"/>
      <c r="CK25" s="682"/>
      <c r="CL25" s="682"/>
      <c r="CM25" s="682"/>
      <c r="CN25" s="682"/>
      <c r="CO25" s="682"/>
      <c r="CP25" s="682"/>
      <c r="CQ25" s="683"/>
      <c r="CR25" s="641">
        <v>7829098</v>
      </c>
      <c r="CS25" s="642"/>
      <c r="CT25" s="642"/>
      <c r="CU25" s="642"/>
      <c r="CV25" s="642"/>
      <c r="CW25" s="642"/>
      <c r="CX25" s="642"/>
      <c r="CY25" s="643"/>
      <c r="CZ25" s="646">
        <v>17.5</v>
      </c>
      <c r="DA25" s="675"/>
      <c r="DB25" s="675"/>
      <c r="DC25" s="676"/>
      <c r="DD25" s="649">
        <v>7471784</v>
      </c>
      <c r="DE25" s="642"/>
      <c r="DF25" s="642"/>
      <c r="DG25" s="642"/>
      <c r="DH25" s="642"/>
      <c r="DI25" s="642"/>
      <c r="DJ25" s="642"/>
      <c r="DK25" s="643"/>
      <c r="DL25" s="649">
        <v>7418623</v>
      </c>
      <c r="DM25" s="642"/>
      <c r="DN25" s="642"/>
      <c r="DO25" s="642"/>
      <c r="DP25" s="642"/>
      <c r="DQ25" s="642"/>
      <c r="DR25" s="642"/>
      <c r="DS25" s="642"/>
      <c r="DT25" s="642"/>
      <c r="DU25" s="642"/>
      <c r="DV25" s="643"/>
      <c r="DW25" s="646">
        <v>29.1</v>
      </c>
      <c r="DX25" s="675"/>
      <c r="DY25" s="675"/>
      <c r="DZ25" s="675"/>
      <c r="EA25" s="675"/>
      <c r="EB25" s="675"/>
      <c r="EC25" s="677"/>
    </row>
    <row r="26" spans="2:133" ht="11.25" customHeight="1">
      <c r="B26" s="638" t="s">
        <v>288</v>
      </c>
      <c r="C26" s="639"/>
      <c r="D26" s="639"/>
      <c r="E26" s="639"/>
      <c r="F26" s="639"/>
      <c r="G26" s="639"/>
      <c r="H26" s="639"/>
      <c r="I26" s="639"/>
      <c r="J26" s="639"/>
      <c r="K26" s="639"/>
      <c r="L26" s="639"/>
      <c r="M26" s="639"/>
      <c r="N26" s="639"/>
      <c r="O26" s="639"/>
      <c r="P26" s="639"/>
      <c r="Q26" s="640"/>
      <c r="R26" s="641">
        <v>200208</v>
      </c>
      <c r="S26" s="644"/>
      <c r="T26" s="644"/>
      <c r="U26" s="644"/>
      <c r="V26" s="644"/>
      <c r="W26" s="644"/>
      <c r="X26" s="644"/>
      <c r="Y26" s="645"/>
      <c r="Z26" s="703">
        <v>0.4</v>
      </c>
      <c r="AA26" s="703"/>
      <c r="AB26" s="703"/>
      <c r="AC26" s="703"/>
      <c r="AD26" s="704" t="s">
        <v>130</v>
      </c>
      <c r="AE26" s="704"/>
      <c r="AF26" s="704"/>
      <c r="AG26" s="704"/>
      <c r="AH26" s="704"/>
      <c r="AI26" s="704"/>
      <c r="AJ26" s="704"/>
      <c r="AK26" s="704"/>
      <c r="AL26" s="646" t="s">
        <v>231</v>
      </c>
      <c r="AM26" s="647"/>
      <c r="AN26" s="647"/>
      <c r="AO26" s="705"/>
      <c r="AP26" s="749" t="s">
        <v>289</v>
      </c>
      <c r="AQ26" s="750"/>
      <c r="AR26" s="750"/>
      <c r="AS26" s="750"/>
      <c r="AT26" s="750"/>
      <c r="AU26" s="750"/>
      <c r="AV26" s="750"/>
      <c r="AW26" s="750"/>
      <c r="AX26" s="750"/>
      <c r="AY26" s="750"/>
      <c r="AZ26" s="750"/>
      <c r="BA26" s="750"/>
      <c r="BB26" s="750"/>
      <c r="BC26" s="750"/>
      <c r="BD26" s="750"/>
      <c r="BE26" s="750"/>
      <c r="BF26" s="751"/>
      <c r="BG26" s="641" t="s">
        <v>225</v>
      </c>
      <c r="BH26" s="644"/>
      <c r="BI26" s="644"/>
      <c r="BJ26" s="644"/>
      <c r="BK26" s="644"/>
      <c r="BL26" s="644"/>
      <c r="BM26" s="644"/>
      <c r="BN26" s="645"/>
      <c r="BO26" s="703" t="s">
        <v>225</v>
      </c>
      <c r="BP26" s="703"/>
      <c r="BQ26" s="703"/>
      <c r="BR26" s="703"/>
      <c r="BS26" s="649" t="s">
        <v>225</v>
      </c>
      <c r="BT26" s="644"/>
      <c r="BU26" s="644"/>
      <c r="BV26" s="644"/>
      <c r="BW26" s="644"/>
      <c r="BX26" s="644"/>
      <c r="BY26" s="644"/>
      <c r="BZ26" s="644"/>
      <c r="CA26" s="644"/>
      <c r="CB26" s="684"/>
      <c r="CD26" s="685" t="s">
        <v>290</v>
      </c>
      <c r="CE26" s="682"/>
      <c r="CF26" s="682"/>
      <c r="CG26" s="682"/>
      <c r="CH26" s="682"/>
      <c r="CI26" s="682"/>
      <c r="CJ26" s="682"/>
      <c r="CK26" s="682"/>
      <c r="CL26" s="682"/>
      <c r="CM26" s="682"/>
      <c r="CN26" s="682"/>
      <c r="CO26" s="682"/>
      <c r="CP26" s="682"/>
      <c r="CQ26" s="683"/>
      <c r="CR26" s="641">
        <v>5252316</v>
      </c>
      <c r="CS26" s="644"/>
      <c r="CT26" s="644"/>
      <c r="CU26" s="644"/>
      <c r="CV26" s="644"/>
      <c r="CW26" s="644"/>
      <c r="CX26" s="644"/>
      <c r="CY26" s="645"/>
      <c r="CZ26" s="646">
        <v>11.7</v>
      </c>
      <c r="DA26" s="675"/>
      <c r="DB26" s="675"/>
      <c r="DC26" s="676"/>
      <c r="DD26" s="649">
        <v>4951572</v>
      </c>
      <c r="DE26" s="644"/>
      <c r="DF26" s="644"/>
      <c r="DG26" s="644"/>
      <c r="DH26" s="644"/>
      <c r="DI26" s="644"/>
      <c r="DJ26" s="644"/>
      <c r="DK26" s="645"/>
      <c r="DL26" s="649" t="s">
        <v>225</v>
      </c>
      <c r="DM26" s="644"/>
      <c r="DN26" s="644"/>
      <c r="DO26" s="644"/>
      <c r="DP26" s="644"/>
      <c r="DQ26" s="644"/>
      <c r="DR26" s="644"/>
      <c r="DS26" s="644"/>
      <c r="DT26" s="644"/>
      <c r="DU26" s="644"/>
      <c r="DV26" s="645"/>
      <c r="DW26" s="646" t="s">
        <v>231</v>
      </c>
      <c r="DX26" s="675"/>
      <c r="DY26" s="675"/>
      <c r="DZ26" s="675"/>
      <c r="EA26" s="675"/>
      <c r="EB26" s="675"/>
      <c r="EC26" s="677"/>
    </row>
    <row r="27" spans="2:133" ht="11.25" customHeight="1">
      <c r="B27" s="638" t="s">
        <v>291</v>
      </c>
      <c r="C27" s="639"/>
      <c r="D27" s="639"/>
      <c r="E27" s="639"/>
      <c r="F27" s="639"/>
      <c r="G27" s="639"/>
      <c r="H27" s="639"/>
      <c r="I27" s="639"/>
      <c r="J27" s="639"/>
      <c r="K27" s="639"/>
      <c r="L27" s="639"/>
      <c r="M27" s="639"/>
      <c r="N27" s="639"/>
      <c r="O27" s="639"/>
      <c r="P27" s="639"/>
      <c r="Q27" s="640"/>
      <c r="R27" s="641">
        <v>4585329</v>
      </c>
      <c r="S27" s="644"/>
      <c r="T27" s="644"/>
      <c r="U27" s="644"/>
      <c r="V27" s="644"/>
      <c r="W27" s="644"/>
      <c r="X27" s="644"/>
      <c r="Y27" s="645"/>
      <c r="Z27" s="703">
        <v>9.9</v>
      </c>
      <c r="AA27" s="703"/>
      <c r="AB27" s="703"/>
      <c r="AC27" s="703"/>
      <c r="AD27" s="704" t="s">
        <v>225</v>
      </c>
      <c r="AE27" s="704"/>
      <c r="AF27" s="704"/>
      <c r="AG27" s="704"/>
      <c r="AH27" s="704"/>
      <c r="AI27" s="704"/>
      <c r="AJ27" s="704"/>
      <c r="AK27" s="704"/>
      <c r="AL27" s="646" t="s">
        <v>225</v>
      </c>
      <c r="AM27" s="647"/>
      <c r="AN27" s="647"/>
      <c r="AO27" s="705"/>
      <c r="AP27" s="638" t="s">
        <v>292</v>
      </c>
      <c r="AQ27" s="639"/>
      <c r="AR27" s="639"/>
      <c r="AS27" s="639"/>
      <c r="AT27" s="639"/>
      <c r="AU27" s="639"/>
      <c r="AV27" s="639"/>
      <c r="AW27" s="639"/>
      <c r="AX27" s="639"/>
      <c r="AY27" s="639"/>
      <c r="AZ27" s="639"/>
      <c r="BA27" s="639"/>
      <c r="BB27" s="639"/>
      <c r="BC27" s="639"/>
      <c r="BD27" s="639"/>
      <c r="BE27" s="639"/>
      <c r="BF27" s="640"/>
      <c r="BG27" s="641">
        <v>13533637</v>
      </c>
      <c r="BH27" s="644"/>
      <c r="BI27" s="644"/>
      <c r="BJ27" s="644"/>
      <c r="BK27" s="644"/>
      <c r="BL27" s="644"/>
      <c r="BM27" s="644"/>
      <c r="BN27" s="645"/>
      <c r="BO27" s="703">
        <v>100</v>
      </c>
      <c r="BP27" s="703"/>
      <c r="BQ27" s="703"/>
      <c r="BR27" s="703"/>
      <c r="BS27" s="649">
        <v>179133</v>
      </c>
      <c r="BT27" s="644"/>
      <c r="BU27" s="644"/>
      <c r="BV27" s="644"/>
      <c r="BW27" s="644"/>
      <c r="BX27" s="644"/>
      <c r="BY27" s="644"/>
      <c r="BZ27" s="644"/>
      <c r="CA27" s="644"/>
      <c r="CB27" s="684"/>
      <c r="CD27" s="685" t="s">
        <v>293</v>
      </c>
      <c r="CE27" s="682"/>
      <c r="CF27" s="682"/>
      <c r="CG27" s="682"/>
      <c r="CH27" s="682"/>
      <c r="CI27" s="682"/>
      <c r="CJ27" s="682"/>
      <c r="CK27" s="682"/>
      <c r="CL27" s="682"/>
      <c r="CM27" s="682"/>
      <c r="CN27" s="682"/>
      <c r="CO27" s="682"/>
      <c r="CP27" s="682"/>
      <c r="CQ27" s="683"/>
      <c r="CR27" s="641">
        <v>7013259</v>
      </c>
      <c r="CS27" s="642"/>
      <c r="CT27" s="642"/>
      <c r="CU27" s="642"/>
      <c r="CV27" s="642"/>
      <c r="CW27" s="642"/>
      <c r="CX27" s="642"/>
      <c r="CY27" s="643"/>
      <c r="CZ27" s="646">
        <v>15.6</v>
      </c>
      <c r="DA27" s="675"/>
      <c r="DB27" s="675"/>
      <c r="DC27" s="676"/>
      <c r="DD27" s="649">
        <v>2490649</v>
      </c>
      <c r="DE27" s="642"/>
      <c r="DF27" s="642"/>
      <c r="DG27" s="642"/>
      <c r="DH27" s="642"/>
      <c r="DI27" s="642"/>
      <c r="DJ27" s="642"/>
      <c r="DK27" s="643"/>
      <c r="DL27" s="649">
        <v>2488708</v>
      </c>
      <c r="DM27" s="642"/>
      <c r="DN27" s="642"/>
      <c r="DO27" s="642"/>
      <c r="DP27" s="642"/>
      <c r="DQ27" s="642"/>
      <c r="DR27" s="642"/>
      <c r="DS27" s="642"/>
      <c r="DT27" s="642"/>
      <c r="DU27" s="642"/>
      <c r="DV27" s="643"/>
      <c r="DW27" s="646">
        <v>9.6999999999999993</v>
      </c>
      <c r="DX27" s="675"/>
      <c r="DY27" s="675"/>
      <c r="DZ27" s="675"/>
      <c r="EA27" s="675"/>
      <c r="EB27" s="675"/>
      <c r="EC27" s="677"/>
    </row>
    <row r="28" spans="2:133" ht="11.25" customHeight="1">
      <c r="B28" s="746" t="s">
        <v>294</v>
      </c>
      <c r="C28" s="747"/>
      <c r="D28" s="747"/>
      <c r="E28" s="747"/>
      <c r="F28" s="747"/>
      <c r="G28" s="747"/>
      <c r="H28" s="747"/>
      <c r="I28" s="747"/>
      <c r="J28" s="747"/>
      <c r="K28" s="747"/>
      <c r="L28" s="747"/>
      <c r="M28" s="747"/>
      <c r="N28" s="747"/>
      <c r="O28" s="747"/>
      <c r="P28" s="747"/>
      <c r="Q28" s="748"/>
      <c r="R28" s="641" t="s">
        <v>130</v>
      </c>
      <c r="S28" s="644"/>
      <c r="T28" s="644"/>
      <c r="U28" s="644"/>
      <c r="V28" s="644"/>
      <c r="W28" s="644"/>
      <c r="X28" s="644"/>
      <c r="Y28" s="645"/>
      <c r="Z28" s="703" t="s">
        <v>130</v>
      </c>
      <c r="AA28" s="703"/>
      <c r="AB28" s="703"/>
      <c r="AC28" s="703"/>
      <c r="AD28" s="704" t="s">
        <v>130</v>
      </c>
      <c r="AE28" s="704"/>
      <c r="AF28" s="704"/>
      <c r="AG28" s="704"/>
      <c r="AH28" s="704"/>
      <c r="AI28" s="704"/>
      <c r="AJ28" s="704"/>
      <c r="AK28" s="704"/>
      <c r="AL28" s="646" t="s">
        <v>231</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295</v>
      </c>
      <c r="CE28" s="682"/>
      <c r="CF28" s="682"/>
      <c r="CG28" s="682"/>
      <c r="CH28" s="682"/>
      <c r="CI28" s="682"/>
      <c r="CJ28" s="682"/>
      <c r="CK28" s="682"/>
      <c r="CL28" s="682"/>
      <c r="CM28" s="682"/>
      <c r="CN28" s="682"/>
      <c r="CO28" s="682"/>
      <c r="CP28" s="682"/>
      <c r="CQ28" s="683"/>
      <c r="CR28" s="641">
        <v>5067162</v>
      </c>
      <c r="CS28" s="644"/>
      <c r="CT28" s="644"/>
      <c r="CU28" s="644"/>
      <c r="CV28" s="644"/>
      <c r="CW28" s="644"/>
      <c r="CX28" s="644"/>
      <c r="CY28" s="645"/>
      <c r="CZ28" s="646">
        <v>11.3</v>
      </c>
      <c r="DA28" s="675"/>
      <c r="DB28" s="675"/>
      <c r="DC28" s="676"/>
      <c r="DD28" s="649">
        <v>4865197</v>
      </c>
      <c r="DE28" s="644"/>
      <c r="DF28" s="644"/>
      <c r="DG28" s="644"/>
      <c r="DH28" s="644"/>
      <c r="DI28" s="644"/>
      <c r="DJ28" s="644"/>
      <c r="DK28" s="645"/>
      <c r="DL28" s="649">
        <v>4865197</v>
      </c>
      <c r="DM28" s="644"/>
      <c r="DN28" s="644"/>
      <c r="DO28" s="644"/>
      <c r="DP28" s="644"/>
      <c r="DQ28" s="644"/>
      <c r="DR28" s="644"/>
      <c r="DS28" s="644"/>
      <c r="DT28" s="644"/>
      <c r="DU28" s="644"/>
      <c r="DV28" s="645"/>
      <c r="DW28" s="646">
        <v>19.100000000000001</v>
      </c>
      <c r="DX28" s="675"/>
      <c r="DY28" s="675"/>
      <c r="DZ28" s="675"/>
      <c r="EA28" s="675"/>
      <c r="EB28" s="675"/>
      <c r="EC28" s="677"/>
    </row>
    <row r="29" spans="2:133" ht="11.25" customHeight="1">
      <c r="B29" s="638" t="s">
        <v>296</v>
      </c>
      <c r="C29" s="639"/>
      <c r="D29" s="639"/>
      <c r="E29" s="639"/>
      <c r="F29" s="639"/>
      <c r="G29" s="639"/>
      <c r="H29" s="639"/>
      <c r="I29" s="639"/>
      <c r="J29" s="639"/>
      <c r="K29" s="639"/>
      <c r="L29" s="639"/>
      <c r="M29" s="639"/>
      <c r="N29" s="639"/>
      <c r="O29" s="639"/>
      <c r="P29" s="639"/>
      <c r="Q29" s="640"/>
      <c r="R29" s="641">
        <v>2770825</v>
      </c>
      <c r="S29" s="644"/>
      <c r="T29" s="644"/>
      <c r="U29" s="644"/>
      <c r="V29" s="644"/>
      <c r="W29" s="644"/>
      <c r="X29" s="644"/>
      <c r="Y29" s="645"/>
      <c r="Z29" s="703">
        <v>6</v>
      </c>
      <c r="AA29" s="703"/>
      <c r="AB29" s="703"/>
      <c r="AC29" s="703"/>
      <c r="AD29" s="704" t="s">
        <v>225</v>
      </c>
      <c r="AE29" s="704"/>
      <c r="AF29" s="704"/>
      <c r="AG29" s="704"/>
      <c r="AH29" s="704"/>
      <c r="AI29" s="704"/>
      <c r="AJ29" s="704"/>
      <c r="AK29" s="704"/>
      <c r="AL29" s="646" t="s">
        <v>231</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297</v>
      </c>
      <c r="BH29" s="743"/>
      <c r="BI29" s="743"/>
      <c r="BJ29" s="743"/>
      <c r="BK29" s="743"/>
      <c r="BL29" s="743"/>
      <c r="BM29" s="743"/>
      <c r="BN29" s="743"/>
      <c r="BO29" s="743"/>
      <c r="BP29" s="743"/>
      <c r="BQ29" s="744"/>
      <c r="BR29" s="715" t="s">
        <v>298</v>
      </c>
      <c r="BS29" s="743"/>
      <c r="BT29" s="743"/>
      <c r="BU29" s="743"/>
      <c r="BV29" s="743"/>
      <c r="BW29" s="743"/>
      <c r="BX29" s="743"/>
      <c r="BY29" s="743"/>
      <c r="BZ29" s="743"/>
      <c r="CA29" s="743"/>
      <c r="CB29" s="744"/>
      <c r="CD29" s="725" t="s">
        <v>299</v>
      </c>
      <c r="CE29" s="726"/>
      <c r="CF29" s="685" t="s">
        <v>63</v>
      </c>
      <c r="CG29" s="682"/>
      <c r="CH29" s="682"/>
      <c r="CI29" s="682"/>
      <c r="CJ29" s="682"/>
      <c r="CK29" s="682"/>
      <c r="CL29" s="682"/>
      <c r="CM29" s="682"/>
      <c r="CN29" s="682"/>
      <c r="CO29" s="682"/>
      <c r="CP29" s="682"/>
      <c r="CQ29" s="683"/>
      <c r="CR29" s="641">
        <v>5066999</v>
      </c>
      <c r="CS29" s="642"/>
      <c r="CT29" s="642"/>
      <c r="CU29" s="642"/>
      <c r="CV29" s="642"/>
      <c r="CW29" s="642"/>
      <c r="CX29" s="642"/>
      <c r="CY29" s="643"/>
      <c r="CZ29" s="646">
        <v>11.3</v>
      </c>
      <c r="DA29" s="675"/>
      <c r="DB29" s="675"/>
      <c r="DC29" s="676"/>
      <c r="DD29" s="649">
        <v>4865034</v>
      </c>
      <c r="DE29" s="642"/>
      <c r="DF29" s="642"/>
      <c r="DG29" s="642"/>
      <c r="DH29" s="642"/>
      <c r="DI29" s="642"/>
      <c r="DJ29" s="642"/>
      <c r="DK29" s="643"/>
      <c r="DL29" s="649">
        <v>4865034</v>
      </c>
      <c r="DM29" s="642"/>
      <c r="DN29" s="642"/>
      <c r="DO29" s="642"/>
      <c r="DP29" s="642"/>
      <c r="DQ29" s="642"/>
      <c r="DR29" s="642"/>
      <c r="DS29" s="642"/>
      <c r="DT29" s="642"/>
      <c r="DU29" s="642"/>
      <c r="DV29" s="643"/>
      <c r="DW29" s="646">
        <v>19.100000000000001</v>
      </c>
      <c r="DX29" s="675"/>
      <c r="DY29" s="675"/>
      <c r="DZ29" s="675"/>
      <c r="EA29" s="675"/>
      <c r="EB29" s="675"/>
      <c r="EC29" s="677"/>
    </row>
    <row r="30" spans="2:133" ht="11.25" customHeight="1">
      <c r="B30" s="638" t="s">
        <v>300</v>
      </c>
      <c r="C30" s="639"/>
      <c r="D30" s="639"/>
      <c r="E30" s="639"/>
      <c r="F30" s="639"/>
      <c r="G30" s="639"/>
      <c r="H30" s="639"/>
      <c r="I30" s="639"/>
      <c r="J30" s="639"/>
      <c r="K30" s="639"/>
      <c r="L30" s="639"/>
      <c r="M30" s="639"/>
      <c r="N30" s="639"/>
      <c r="O30" s="639"/>
      <c r="P30" s="639"/>
      <c r="Q30" s="640"/>
      <c r="R30" s="641">
        <v>149551</v>
      </c>
      <c r="S30" s="644"/>
      <c r="T30" s="644"/>
      <c r="U30" s="644"/>
      <c r="V30" s="644"/>
      <c r="W30" s="644"/>
      <c r="X30" s="644"/>
      <c r="Y30" s="645"/>
      <c r="Z30" s="703">
        <v>0.3</v>
      </c>
      <c r="AA30" s="703"/>
      <c r="AB30" s="703"/>
      <c r="AC30" s="703"/>
      <c r="AD30" s="704">
        <v>38419</v>
      </c>
      <c r="AE30" s="704"/>
      <c r="AF30" s="704"/>
      <c r="AG30" s="704"/>
      <c r="AH30" s="704"/>
      <c r="AI30" s="704"/>
      <c r="AJ30" s="704"/>
      <c r="AK30" s="704"/>
      <c r="AL30" s="646">
        <v>0.2</v>
      </c>
      <c r="AM30" s="647"/>
      <c r="AN30" s="647"/>
      <c r="AO30" s="705"/>
      <c r="AP30" s="731" t="s">
        <v>301</v>
      </c>
      <c r="AQ30" s="732"/>
      <c r="AR30" s="732"/>
      <c r="AS30" s="732"/>
      <c r="AT30" s="737" t="s">
        <v>302</v>
      </c>
      <c r="AU30" s="210"/>
      <c r="AV30" s="210"/>
      <c r="AW30" s="210"/>
      <c r="AX30" s="740" t="s">
        <v>179</v>
      </c>
      <c r="AY30" s="741"/>
      <c r="AZ30" s="741"/>
      <c r="BA30" s="741"/>
      <c r="BB30" s="741"/>
      <c r="BC30" s="741"/>
      <c r="BD30" s="741"/>
      <c r="BE30" s="741"/>
      <c r="BF30" s="742"/>
      <c r="BG30" s="721">
        <v>97.6</v>
      </c>
      <c r="BH30" s="722"/>
      <c r="BI30" s="722"/>
      <c r="BJ30" s="722"/>
      <c r="BK30" s="722"/>
      <c r="BL30" s="722"/>
      <c r="BM30" s="723">
        <v>93.2</v>
      </c>
      <c r="BN30" s="722"/>
      <c r="BO30" s="722"/>
      <c r="BP30" s="722"/>
      <c r="BQ30" s="724"/>
      <c r="BR30" s="721">
        <v>97.4</v>
      </c>
      <c r="BS30" s="722"/>
      <c r="BT30" s="722"/>
      <c r="BU30" s="722"/>
      <c r="BV30" s="722"/>
      <c r="BW30" s="722"/>
      <c r="BX30" s="723">
        <v>91.9</v>
      </c>
      <c r="BY30" s="722"/>
      <c r="BZ30" s="722"/>
      <c r="CA30" s="722"/>
      <c r="CB30" s="724"/>
      <c r="CD30" s="727"/>
      <c r="CE30" s="728"/>
      <c r="CF30" s="685" t="s">
        <v>303</v>
      </c>
      <c r="CG30" s="682"/>
      <c r="CH30" s="682"/>
      <c r="CI30" s="682"/>
      <c r="CJ30" s="682"/>
      <c r="CK30" s="682"/>
      <c r="CL30" s="682"/>
      <c r="CM30" s="682"/>
      <c r="CN30" s="682"/>
      <c r="CO30" s="682"/>
      <c r="CP30" s="682"/>
      <c r="CQ30" s="683"/>
      <c r="CR30" s="641">
        <v>4683519</v>
      </c>
      <c r="CS30" s="644"/>
      <c r="CT30" s="644"/>
      <c r="CU30" s="644"/>
      <c r="CV30" s="644"/>
      <c r="CW30" s="644"/>
      <c r="CX30" s="644"/>
      <c r="CY30" s="645"/>
      <c r="CZ30" s="646">
        <v>10.4</v>
      </c>
      <c r="DA30" s="675"/>
      <c r="DB30" s="675"/>
      <c r="DC30" s="676"/>
      <c r="DD30" s="649">
        <v>4487142</v>
      </c>
      <c r="DE30" s="644"/>
      <c r="DF30" s="644"/>
      <c r="DG30" s="644"/>
      <c r="DH30" s="644"/>
      <c r="DI30" s="644"/>
      <c r="DJ30" s="644"/>
      <c r="DK30" s="645"/>
      <c r="DL30" s="649">
        <v>4487142</v>
      </c>
      <c r="DM30" s="644"/>
      <c r="DN30" s="644"/>
      <c r="DO30" s="644"/>
      <c r="DP30" s="644"/>
      <c r="DQ30" s="644"/>
      <c r="DR30" s="644"/>
      <c r="DS30" s="644"/>
      <c r="DT30" s="644"/>
      <c r="DU30" s="644"/>
      <c r="DV30" s="645"/>
      <c r="DW30" s="646">
        <v>17.600000000000001</v>
      </c>
      <c r="DX30" s="675"/>
      <c r="DY30" s="675"/>
      <c r="DZ30" s="675"/>
      <c r="EA30" s="675"/>
      <c r="EB30" s="675"/>
      <c r="EC30" s="677"/>
    </row>
    <row r="31" spans="2:133" ht="11.25" customHeight="1">
      <c r="B31" s="638" t="s">
        <v>304</v>
      </c>
      <c r="C31" s="639"/>
      <c r="D31" s="639"/>
      <c r="E31" s="639"/>
      <c r="F31" s="639"/>
      <c r="G31" s="639"/>
      <c r="H31" s="639"/>
      <c r="I31" s="639"/>
      <c r="J31" s="639"/>
      <c r="K31" s="639"/>
      <c r="L31" s="639"/>
      <c r="M31" s="639"/>
      <c r="N31" s="639"/>
      <c r="O31" s="639"/>
      <c r="P31" s="639"/>
      <c r="Q31" s="640"/>
      <c r="R31" s="641">
        <v>105909</v>
      </c>
      <c r="S31" s="644"/>
      <c r="T31" s="644"/>
      <c r="U31" s="644"/>
      <c r="V31" s="644"/>
      <c r="W31" s="644"/>
      <c r="X31" s="644"/>
      <c r="Y31" s="645"/>
      <c r="Z31" s="703">
        <v>0.2</v>
      </c>
      <c r="AA31" s="703"/>
      <c r="AB31" s="703"/>
      <c r="AC31" s="703"/>
      <c r="AD31" s="704" t="s">
        <v>225</v>
      </c>
      <c r="AE31" s="704"/>
      <c r="AF31" s="704"/>
      <c r="AG31" s="704"/>
      <c r="AH31" s="704"/>
      <c r="AI31" s="704"/>
      <c r="AJ31" s="704"/>
      <c r="AK31" s="704"/>
      <c r="AL31" s="646" t="s">
        <v>130</v>
      </c>
      <c r="AM31" s="647"/>
      <c r="AN31" s="647"/>
      <c r="AO31" s="705"/>
      <c r="AP31" s="733"/>
      <c r="AQ31" s="734"/>
      <c r="AR31" s="734"/>
      <c r="AS31" s="734"/>
      <c r="AT31" s="738"/>
      <c r="AU31" s="209" t="s">
        <v>305</v>
      </c>
      <c r="AV31" s="209"/>
      <c r="AW31" s="209"/>
      <c r="AX31" s="638" t="s">
        <v>306</v>
      </c>
      <c r="AY31" s="639"/>
      <c r="AZ31" s="639"/>
      <c r="BA31" s="639"/>
      <c r="BB31" s="639"/>
      <c r="BC31" s="639"/>
      <c r="BD31" s="639"/>
      <c r="BE31" s="639"/>
      <c r="BF31" s="640"/>
      <c r="BG31" s="719">
        <v>98.3</v>
      </c>
      <c r="BH31" s="642"/>
      <c r="BI31" s="642"/>
      <c r="BJ31" s="642"/>
      <c r="BK31" s="642"/>
      <c r="BL31" s="642"/>
      <c r="BM31" s="647">
        <v>96.4</v>
      </c>
      <c r="BN31" s="720"/>
      <c r="BO31" s="720"/>
      <c r="BP31" s="720"/>
      <c r="BQ31" s="681"/>
      <c r="BR31" s="719">
        <v>98.1</v>
      </c>
      <c r="BS31" s="642"/>
      <c r="BT31" s="642"/>
      <c r="BU31" s="642"/>
      <c r="BV31" s="642"/>
      <c r="BW31" s="642"/>
      <c r="BX31" s="647">
        <v>95.2</v>
      </c>
      <c r="BY31" s="720"/>
      <c r="BZ31" s="720"/>
      <c r="CA31" s="720"/>
      <c r="CB31" s="681"/>
      <c r="CD31" s="727"/>
      <c r="CE31" s="728"/>
      <c r="CF31" s="685" t="s">
        <v>307</v>
      </c>
      <c r="CG31" s="682"/>
      <c r="CH31" s="682"/>
      <c r="CI31" s="682"/>
      <c r="CJ31" s="682"/>
      <c r="CK31" s="682"/>
      <c r="CL31" s="682"/>
      <c r="CM31" s="682"/>
      <c r="CN31" s="682"/>
      <c r="CO31" s="682"/>
      <c r="CP31" s="682"/>
      <c r="CQ31" s="683"/>
      <c r="CR31" s="641">
        <v>383480</v>
      </c>
      <c r="CS31" s="642"/>
      <c r="CT31" s="642"/>
      <c r="CU31" s="642"/>
      <c r="CV31" s="642"/>
      <c r="CW31" s="642"/>
      <c r="CX31" s="642"/>
      <c r="CY31" s="643"/>
      <c r="CZ31" s="646">
        <v>0.9</v>
      </c>
      <c r="DA31" s="675"/>
      <c r="DB31" s="675"/>
      <c r="DC31" s="676"/>
      <c r="DD31" s="649">
        <v>377892</v>
      </c>
      <c r="DE31" s="642"/>
      <c r="DF31" s="642"/>
      <c r="DG31" s="642"/>
      <c r="DH31" s="642"/>
      <c r="DI31" s="642"/>
      <c r="DJ31" s="642"/>
      <c r="DK31" s="643"/>
      <c r="DL31" s="649">
        <v>377892</v>
      </c>
      <c r="DM31" s="642"/>
      <c r="DN31" s="642"/>
      <c r="DO31" s="642"/>
      <c r="DP31" s="642"/>
      <c r="DQ31" s="642"/>
      <c r="DR31" s="642"/>
      <c r="DS31" s="642"/>
      <c r="DT31" s="642"/>
      <c r="DU31" s="642"/>
      <c r="DV31" s="643"/>
      <c r="DW31" s="646">
        <v>1.5</v>
      </c>
      <c r="DX31" s="675"/>
      <c r="DY31" s="675"/>
      <c r="DZ31" s="675"/>
      <c r="EA31" s="675"/>
      <c r="EB31" s="675"/>
      <c r="EC31" s="677"/>
    </row>
    <row r="32" spans="2:133" ht="11.25" customHeight="1">
      <c r="B32" s="638" t="s">
        <v>308</v>
      </c>
      <c r="C32" s="639"/>
      <c r="D32" s="639"/>
      <c r="E32" s="639"/>
      <c r="F32" s="639"/>
      <c r="G32" s="639"/>
      <c r="H32" s="639"/>
      <c r="I32" s="639"/>
      <c r="J32" s="639"/>
      <c r="K32" s="639"/>
      <c r="L32" s="639"/>
      <c r="M32" s="639"/>
      <c r="N32" s="639"/>
      <c r="O32" s="639"/>
      <c r="P32" s="639"/>
      <c r="Q32" s="640"/>
      <c r="R32" s="641">
        <v>702896</v>
      </c>
      <c r="S32" s="644"/>
      <c r="T32" s="644"/>
      <c r="U32" s="644"/>
      <c r="V32" s="644"/>
      <c r="W32" s="644"/>
      <c r="X32" s="644"/>
      <c r="Y32" s="645"/>
      <c r="Z32" s="703">
        <v>1.5</v>
      </c>
      <c r="AA32" s="703"/>
      <c r="AB32" s="703"/>
      <c r="AC32" s="703"/>
      <c r="AD32" s="704" t="s">
        <v>231</v>
      </c>
      <c r="AE32" s="704"/>
      <c r="AF32" s="704"/>
      <c r="AG32" s="704"/>
      <c r="AH32" s="704"/>
      <c r="AI32" s="704"/>
      <c r="AJ32" s="704"/>
      <c r="AK32" s="704"/>
      <c r="AL32" s="646" t="s">
        <v>130</v>
      </c>
      <c r="AM32" s="647"/>
      <c r="AN32" s="647"/>
      <c r="AO32" s="705"/>
      <c r="AP32" s="735"/>
      <c r="AQ32" s="736"/>
      <c r="AR32" s="736"/>
      <c r="AS32" s="736"/>
      <c r="AT32" s="739"/>
      <c r="AU32" s="211"/>
      <c r="AV32" s="211"/>
      <c r="AW32" s="211"/>
      <c r="AX32" s="653" t="s">
        <v>309</v>
      </c>
      <c r="AY32" s="654"/>
      <c r="AZ32" s="654"/>
      <c r="BA32" s="654"/>
      <c r="BB32" s="654"/>
      <c r="BC32" s="654"/>
      <c r="BD32" s="654"/>
      <c r="BE32" s="654"/>
      <c r="BF32" s="655"/>
      <c r="BG32" s="718">
        <v>96.8</v>
      </c>
      <c r="BH32" s="657"/>
      <c r="BI32" s="657"/>
      <c r="BJ32" s="657"/>
      <c r="BK32" s="657"/>
      <c r="BL32" s="657"/>
      <c r="BM32" s="701">
        <v>90.7</v>
      </c>
      <c r="BN32" s="657"/>
      <c r="BO32" s="657"/>
      <c r="BP32" s="657"/>
      <c r="BQ32" s="694"/>
      <c r="BR32" s="718">
        <v>96.6</v>
      </c>
      <c r="BS32" s="657"/>
      <c r="BT32" s="657"/>
      <c r="BU32" s="657"/>
      <c r="BV32" s="657"/>
      <c r="BW32" s="657"/>
      <c r="BX32" s="701">
        <v>89.3</v>
      </c>
      <c r="BY32" s="657"/>
      <c r="BZ32" s="657"/>
      <c r="CA32" s="657"/>
      <c r="CB32" s="694"/>
      <c r="CD32" s="729"/>
      <c r="CE32" s="730"/>
      <c r="CF32" s="685" t="s">
        <v>310</v>
      </c>
      <c r="CG32" s="682"/>
      <c r="CH32" s="682"/>
      <c r="CI32" s="682"/>
      <c r="CJ32" s="682"/>
      <c r="CK32" s="682"/>
      <c r="CL32" s="682"/>
      <c r="CM32" s="682"/>
      <c r="CN32" s="682"/>
      <c r="CO32" s="682"/>
      <c r="CP32" s="682"/>
      <c r="CQ32" s="683"/>
      <c r="CR32" s="641">
        <v>163</v>
      </c>
      <c r="CS32" s="644"/>
      <c r="CT32" s="644"/>
      <c r="CU32" s="644"/>
      <c r="CV32" s="644"/>
      <c r="CW32" s="644"/>
      <c r="CX32" s="644"/>
      <c r="CY32" s="645"/>
      <c r="CZ32" s="646">
        <v>0</v>
      </c>
      <c r="DA32" s="675"/>
      <c r="DB32" s="675"/>
      <c r="DC32" s="676"/>
      <c r="DD32" s="649">
        <v>163</v>
      </c>
      <c r="DE32" s="644"/>
      <c r="DF32" s="644"/>
      <c r="DG32" s="644"/>
      <c r="DH32" s="644"/>
      <c r="DI32" s="644"/>
      <c r="DJ32" s="644"/>
      <c r="DK32" s="645"/>
      <c r="DL32" s="649">
        <v>163</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311</v>
      </c>
      <c r="C33" s="639"/>
      <c r="D33" s="639"/>
      <c r="E33" s="639"/>
      <c r="F33" s="639"/>
      <c r="G33" s="639"/>
      <c r="H33" s="639"/>
      <c r="I33" s="639"/>
      <c r="J33" s="639"/>
      <c r="K33" s="639"/>
      <c r="L33" s="639"/>
      <c r="M33" s="639"/>
      <c r="N33" s="639"/>
      <c r="O33" s="639"/>
      <c r="P33" s="639"/>
      <c r="Q33" s="640"/>
      <c r="R33" s="641">
        <v>1790201</v>
      </c>
      <c r="S33" s="644"/>
      <c r="T33" s="644"/>
      <c r="U33" s="644"/>
      <c r="V33" s="644"/>
      <c r="W33" s="644"/>
      <c r="X33" s="644"/>
      <c r="Y33" s="645"/>
      <c r="Z33" s="703">
        <v>3.9</v>
      </c>
      <c r="AA33" s="703"/>
      <c r="AB33" s="703"/>
      <c r="AC33" s="703"/>
      <c r="AD33" s="704" t="s">
        <v>225</v>
      </c>
      <c r="AE33" s="704"/>
      <c r="AF33" s="704"/>
      <c r="AG33" s="704"/>
      <c r="AH33" s="704"/>
      <c r="AI33" s="704"/>
      <c r="AJ33" s="704"/>
      <c r="AK33" s="704"/>
      <c r="AL33" s="646" t="s">
        <v>130</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312</v>
      </c>
      <c r="CE33" s="682"/>
      <c r="CF33" s="682"/>
      <c r="CG33" s="682"/>
      <c r="CH33" s="682"/>
      <c r="CI33" s="682"/>
      <c r="CJ33" s="682"/>
      <c r="CK33" s="682"/>
      <c r="CL33" s="682"/>
      <c r="CM33" s="682"/>
      <c r="CN33" s="682"/>
      <c r="CO33" s="682"/>
      <c r="CP33" s="682"/>
      <c r="CQ33" s="683"/>
      <c r="CR33" s="641">
        <v>16120124</v>
      </c>
      <c r="CS33" s="642"/>
      <c r="CT33" s="642"/>
      <c r="CU33" s="642"/>
      <c r="CV33" s="642"/>
      <c r="CW33" s="642"/>
      <c r="CX33" s="642"/>
      <c r="CY33" s="643"/>
      <c r="CZ33" s="646">
        <v>35.9</v>
      </c>
      <c r="DA33" s="675"/>
      <c r="DB33" s="675"/>
      <c r="DC33" s="676"/>
      <c r="DD33" s="649">
        <v>12112114</v>
      </c>
      <c r="DE33" s="642"/>
      <c r="DF33" s="642"/>
      <c r="DG33" s="642"/>
      <c r="DH33" s="642"/>
      <c r="DI33" s="642"/>
      <c r="DJ33" s="642"/>
      <c r="DK33" s="643"/>
      <c r="DL33" s="649">
        <v>10099781</v>
      </c>
      <c r="DM33" s="642"/>
      <c r="DN33" s="642"/>
      <c r="DO33" s="642"/>
      <c r="DP33" s="642"/>
      <c r="DQ33" s="642"/>
      <c r="DR33" s="642"/>
      <c r="DS33" s="642"/>
      <c r="DT33" s="642"/>
      <c r="DU33" s="642"/>
      <c r="DV33" s="643"/>
      <c r="DW33" s="646">
        <v>39.6</v>
      </c>
      <c r="DX33" s="675"/>
      <c r="DY33" s="675"/>
      <c r="DZ33" s="675"/>
      <c r="EA33" s="675"/>
      <c r="EB33" s="675"/>
      <c r="EC33" s="677"/>
    </row>
    <row r="34" spans="2:133" ht="11.25" customHeight="1">
      <c r="B34" s="638" t="s">
        <v>313</v>
      </c>
      <c r="C34" s="639"/>
      <c r="D34" s="639"/>
      <c r="E34" s="639"/>
      <c r="F34" s="639"/>
      <c r="G34" s="639"/>
      <c r="H34" s="639"/>
      <c r="I34" s="639"/>
      <c r="J34" s="639"/>
      <c r="K34" s="639"/>
      <c r="L34" s="639"/>
      <c r="M34" s="639"/>
      <c r="N34" s="639"/>
      <c r="O34" s="639"/>
      <c r="P34" s="639"/>
      <c r="Q34" s="640"/>
      <c r="R34" s="641">
        <v>1652660</v>
      </c>
      <c r="S34" s="644"/>
      <c r="T34" s="644"/>
      <c r="U34" s="644"/>
      <c r="V34" s="644"/>
      <c r="W34" s="644"/>
      <c r="X34" s="644"/>
      <c r="Y34" s="645"/>
      <c r="Z34" s="703">
        <v>3.6</v>
      </c>
      <c r="AA34" s="703"/>
      <c r="AB34" s="703"/>
      <c r="AC34" s="703"/>
      <c r="AD34" s="704">
        <v>1751</v>
      </c>
      <c r="AE34" s="704"/>
      <c r="AF34" s="704"/>
      <c r="AG34" s="704"/>
      <c r="AH34" s="704"/>
      <c r="AI34" s="704"/>
      <c r="AJ34" s="704"/>
      <c r="AK34" s="704"/>
      <c r="AL34" s="646">
        <v>0</v>
      </c>
      <c r="AM34" s="647"/>
      <c r="AN34" s="647"/>
      <c r="AO34" s="705"/>
      <c r="AP34" s="214"/>
      <c r="AQ34" s="715" t="s">
        <v>314</v>
      </c>
      <c r="AR34" s="716"/>
      <c r="AS34" s="716"/>
      <c r="AT34" s="716"/>
      <c r="AU34" s="716"/>
      <c r="AV34" s="716"/>
      <c r="AW34" s="716"/>
      <c r="AX34" s="716"/>
      <c r="AY34" s="716"/>
      <c r="AZ34" s="716"/>
      <c r="BA34" s="716"/>
      <c r="BB34" s="716"/>
      <c r="BC34" s="716"/>
      <c r="BD34" s="716"/>
      <c r="BE34" s="716"/>
      <c r="BF34" s="717"/>
      <c r="BG34" s="715" t="s">
        <v>315</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316</v>
      </c>
      <c r="CE34" s="682"/>
      <c r="CF34" s="682"/>
      <c r="CG34" s="682"/>
      <c r="CH34" s="682"/>
      <c r="CI34" s="682"/>
      <c r="CJ34" s="682"/>
      <c r="CK34" s="682"/>
      <c r="CL34" s="682"/>
      <c r="CM34" s="682"/>
      <c r="CN34" s="682"/>
      <c r="CO34" s="682"/>
      <c r="CP34" s="682"/>
      <c r="CQ34" s="683"/>
      <c r="CR34" s="641">
        <v>6759573</v>
      </c>
      <c r="CS34" s="644"/>
      <c r="CT34" s="644"/>
      <c r="CU34" s="644"/>
      <c r="CV34" s="644"/>
      <c r="CW34" s="644"/>
      <c r="CX34" s="644"/>
      <c r="CY34" s="645"/>
      <c r="CZ34" s="646">
        <v>15.1</v>
      </c>
      <c r="DA34" s="675"/>
      <c r="DB34" s="675"/>
      <c r="DC34" s="676"/>
      <c r="DD34" s="649">
        <v>5699772</v>
      </c>
      <c r="DE34" s="644"/>
      <c r="DF34" s="644"/>
      <c r="DG34" s="644"/>
      <c r="DH34" s="644"/>
      <c r="DI34" s="644"/>
      <c r="DJ34" s="644"/>
      <c r="DK34" s="645"/>
      <c r="DL34" s="649">
        <v>5365206</v>
      </c>
      <c r="DM34" s="644"/>
      <c r="DN34" s="644"/>
      <c r="DO34" s="644"/>
      <c r="DP34" s="644"/>
      <c r="DQ34" s="644"/>
      <c r="DR34" s="644"/>
      <c r="DS34" s="644"/>
      <c r="DT34" s="644"/>
      <c r="DU34" s="644"/>
      <c r="DV34" s="645"/>
      <c r="DW34" s="646">
        <v>21</v>
      </c>
      <c r="DX34" s="675"/>
      <c r="DY34" s="675"/>
      <c r="DZ34" s="675"/>
      <c r="EA34" s="675"/>
      <c r="EB34" s="675"/>
      <c r="EC34" s="677"/>
    </row>
    <row r="35" spans="2:133" ht="11.25" customHeight="1">
      <c r="B35" s="638" t="s">
        <v>317</v>
      </c>
      <c r="C35" s="639"/>
      <c r="D35" s="639"/>
      <c r="E35" s="639"/>
      <c r="F35" s="639"/>
      <c r="G35" s="639"/>
      <c r="H35" s="639"/>
      <c r="I35" s="639"/>
      <c r="J35" s="639"/>
      <c r="K35" s="639"/>
      <c r="L35" s="639"/>
      <c r="M35" s="639"/>
      <c r="N35" s="639"/>
      <c r="O35" s="639"/>
      <c r="P35" s="639"/>
      <c r="Q35" s="640"/>
      <c r="R35" s="641">
        <v>8212700</v>
      </c>
      <c r="S35" s="644"/>
      <c r="T35" s="644"/>
      <c r="U35" s="644"/>
      <c r="V35" s="644"/>
      <c r="W35" s="644"/>
      <c r="X35" s="644"/>
      <c r="Y35" s="645"/>
      <c r="Z35" s="703">
        <v>17.7</v>
      </c>
      <c r="AA35" s="703"/>
      <c r="AB35" s="703"/>
      <c r="AC35" s="703"/>
      <c r="AD35" s="704" t="s">
        <v>225</v>
      </c>
      <c r="AE35" s="704"/>
      <c r="AF35" s="704"/>
      <c r="AG35" s="704"/>
      <c r="AH35" s="704"/>
      <c r="AI35" s="704"/>
      <c r="AJ35" s="704"/>
      <c r="AK35" s="704"/>
      <c r="AL35" s="646" t="s">
        <v>225</v>
      </c>
      <c r="AM35" s="647"/>
      <c r="AN35" s="647"/>
      <c r="AO35" s="705"/>
      <c r="AP35" s="214"/>
      <c r="AQ35" s="709" t="s">
        <v>318</v>
      </c>
      <c r="AR35" s="710"/>
      <c r="AS35" s="710"/>
      <c r="AT35" s="710"/>
      <c r="AU35" s="710"/>
      <c r="AV35" s="710"/>
      <c r="AW35" s="710"/>
      <c r="AX35" s="710"/>
      <c r="AY35" s="711"/>
      <c r="AZ35" s="706">
        <v>4326639</v>
      </c>
      <c r="BA35" s="707"/>
      <c r="BB35" s="707"/>
      <c r="BC35" s="707"/>
      <c r="BD35" s="707"/>
      <c r="BE35" s="707"/>
      <c r="BF35" s="708"/>
      <c r="BG35" s="712" t="s">
        <v>319</v>
      </c>
      <c r="BH35" s="713"/>
      <c r="BI35" s="713"/>
      <c r="BJ35" s="713"/>
      <c r="BK35" s="713"/>
      <c r="BL35" s="713"/>
      <c r="BM35" s="713"/>
      <c r="BN35" s="713"/>
      <c r="BO35" s="713"/>
      <c r="BP35" s="713"/>
      <c r="BQ35" s="713"/>
      <c r="BR35" s="713"/>
      <c r="BS35" s="713"/>
      <c r="BT35" s="713"/>
      <c r="BU35" s="714"/>
      <c r="BV35" s="706">
        <v>313209</v>
      </c>
      <c r="BW35" s="707"/>
      <c r="BX35" s="707"/>
      <c r="BY35" s="707"/>
      <c r="BZ35" s="707"/>
      <c r="CA35" s="707"/>
      <c r="CB35" s="708"/>
      <c r="CD35" s="685" t="s">
        <v>320</v>
      </c>
      <c r="CE35" s="682"/>
      <c r="CF35" s="682"/>
      <c r="CG35" s="682"/>
      <c r="CH35" s="682"/>
      <c r="CI35" s="682"/>
      <c r="CJ35" s="682"/>
      <c r="CK35" s="682"/>
      <c r="CL35" s="682"/>
      <c r="CM35" s="682"/>
      <c r="CN35" s="682"/>
      <c r="CO35" s="682"/>
      <c r="CP35" s="682"/>
      <c r="CQ35" s="683"/>
      <c r="CR35" s="641">
        <v>712223</v>
      </c>
      <c r="CS35" s="642"/>
      <c r="CT35" s="642"/>
      <c r="CU35" s="642"/>
      <c r="CV35" s="642"/>
      <c r="CW35" s="642"/>
      <c r="CX35" s="642"/>
      <c r="CY35" s="643"/>
      <c r="CZ35" s="646">
        <v>1.6</v>
      </c>
      <c r="DA35" s="675"/>
      <c r="DB35" s="675"/>
      <c r="DC35" s="676"/>
      <c r="DD35" s="649">
        <v>636909</v>
      </c>
      <c r="DE35" s="642"/>
      <c r="DF35" s="642"/>
      <c r="DG35" s="642"/>
      <c r="DH35" s="642"/>
      <c r="DI35" s="642"/>
      <c r="DJ35" s="642"/>
      <c r="DK35" s="643"/>
      <c r="DL35" s="649">
        <v>636823</v>
      </c>
      <c r="DM35" s="642"/>
      <c r="DN35" s="642"/>
      <c r="DO35" s="642"/>
      <c r="DP35" s="642"/>
      <c r="DQ35" s="642"/>
      <c r="DR35" s="642"/>
      <c r="DS35" s="642"/>
      <c r="DT35" s="642"/>
      <c r="DU35" s="642"/>
      <c r="DV35" s="643"/>
      <c r="DW35" s="646">
        <v>2.5</v>
      </c>
      <c r="DX35" s="675"/>
      <c r="DY35" s="675"/>
      <c r="DZ35" s="675"/>
      <c r="EA35" s="675"/>
      <c r="EB35" s="675"/>
      <c r="EC35" s="677"/>
    </row>
    <row r="36" spans="2:133" ht="11.25" customHeight="1">
      <c r="B36" s="638" t="s">
        <v>321</v>
      </c>
      <c r="C36" s="639"/>
      <c r="D36" s="639"/>
      <c r="E36" s="639"/>
      <c r="F36" s="639"/>
      <c r="G36" s="639"/>
      <c r="H36" s="639"/>
      <c r="I36" s="639"/>
      <c r="J36" s="639"/>
      <c r="K36" s="639"/>
      <c r="L36" s="639"/>
      <c r="M36" s="639"/>
      <c r="N36" s="639"/>
      <c r="O36" s="639"/>
      <c r="P36" s="639"/>
      <c r="Q36" s="640"/>
      <c r="R36" s="641" t="s">
        <v>263</v>
      </c>
      <c r="S36" s="644"/>
      <c r="T36" s="644"/>
      <c r="U36" s="644"/>
      <c r="V36" s="644"/>
      <c r="W36" s="644"/>
      <c r="X36" s="644"/>
      <c r="Y36" s="645"/>
      <c r="Z36" s="703" t="s">
        <v>225</v>
      </c>
      <c r="AA36" s="703"/>
      <c r="AB36" s="703"/>
      <c r="AC36" s="703"/>
      <c r="AD36" s="704" t="s">
        <v>231</v>
      </c>
      <c r="AE36" s="704"/>
      <c r="AF36" s="704"/>
      <c r="AG36" s="704"/>
      <c r="AH36" s="704"/>
      <c r="AI36" s="704"/>
      <c r="AJ36" s="704"/>
      <c r="AK36" s="704"/>
      <c r="AL36" s="646" t="s">
        <v>231</v>
      </c>
      <c r="AM36" s="647"/>
      <c r="AN36" s="647"/>
      <c r="AO36" s="705"/>
      <c r="AQ36" s="678" t="s">
        <v>322</v>
      </c>
      <c r="AR36" s="679"/>
      <c r="AS36" s="679"/>
      <c r="AT36" s="679"/>
      <c r="AU36" s="679"/>
      <c r="AV36" s="679"/>
      <c r="AW36" s="679"/>
      <c r="AX36" s="679"/>
      <c r="AY36" s="680"/>
      <c r="AZ36" s="641">
        <v>1044902</v>
      </c>
      <c r="BA36" s="644"/>
      <c r="BB36" s="644"/>
      <c r="BC36" s="644"/>
      <c r="BD36" s="642"/>
      <c r="BE36" s="642"/>
      <c r="BF36" s="681"/>
      <c r="BG36" s="685" t="s">
        <v>323</v>
      </c>
      <c r="BH36" s="682"/>
      <c r="BI36" s="682"/>
      <c r="BJ36" s="682"/>
      <c r="BK36" s="682"/>
      <c r="BL36" s="682"/>
      <c r="BM36" s="682"/>
      <c r="BN36" s="682"/>
      <c r="BO36" s="682"/>
      <c r="BP36" s="682"/>
      <c r="BQ36" s="682"/>
      <c r="BR36" s="682"/>
      <c r="BS36" s="682"/>
      <c r="BT36" s="682"/>
      <c r="BU36" s="683"/>
      <c r="BV36" s="641">
        <v>236238</v>
      </c>
      <c r="BW36" s="644"/>
      <c r="BX36" s="644"/>
      <c r="BY36" s="644"/>
      <c r="BZ36" s="644"/>
      <c r="CA36" s="644"/>
      <c r="CB36" s="684"/>
      <c r="CD36" s="685" t="s">
        <v>324</v>
      </c>
      <c r="CE36" s="682"/>
      <c r="CF36" s="682"/>
      <c r="CG36" s="682"/>
      <c r="CH36" s="682"/>
      <c r="CI36" s="682"/>
      <c r="CJ36" s="682"/>
      <c r="CK36" s="682"/>
      <c r="CL36" s="682"/>
      <c r="CM36" s="682"/>
      <c r="CN36" s="682"/>
      <c r="CO36" s="682"/>
      <c r="CP36" s="682"/>
      <c r="CQ36" s="683"/>
      <c r="CR36" s="641">
        <v>2495692</v>
      </c>
      <c r="CS36" s="644"/>
      <c r="CT36" s="644"/>
      <c r="CU36" s="644"/>
      <c r="CV36" s="644"/>
      <c r="CW36" s="644"/>
      <c r="CX36" s="644"/>
      <c r="CY36" s="645"/>
      <c r="CZ36" s="646">
        <v>5.6</v>
      </c>
      <c r="DA36" s="675"/>
      <c r="DB36" s="675"/>
      <c r="DC36" s="676"/>
      <c r="DD36" s="649">
        <v>1827730</v>
      </c>
      <c r="DE36" s="644"/>
      <c r="DF36" s="644"/>
      <c r="DG36" s="644"/>
      <c r="DH36" s="644"/>
      <c r="DI36" s="644"/>
      <c r="DJ36" s="644"/>
      <c r="DK36" s="645"/>
      <c r="DL36" s="649">
        <v>1346734</v>
      </c>
      <c r="DM36" s="644"/>
      <c r="DN36" s="644"/>
      <c r="DO36" s="644"/>
      <c r="DP36" s="644"/>
      <c r="DQ36" s="644"/>
      <c r="DR36" s="644"/>
      <c r="DS36" s="644"/>
      <c r="DT36" s="644"/>
      <c r="DU36" s="644"/>
      <c r="DV36" s="645"/>
      <c r="DW36" s="646">
        <v>5.3</v>
      </c>
      <c r="DX36" s="675"/>
      <c r="DY36" s="675"/>
      <c r="DZ36" s="675"/>
      <c r="EA36" s="675"/>
      <c r="EB36" s="675"/>
      <c r="EC36" s="677"/>
    </row>
    <row r="37" spans="2:133" ht="11.25" customHeight="1">
      <c r="B37" s="638" t="s">
        <v>325</v>
      </c>
      <c r="C37" s="639"/>
      <c r="D37" s="639"/>
      <c r="E37" s="639"/>
      <c r="F37" s="639"/>
      <c r="G37" s="639"/>
      <c r="H37" s="639"/>
      <c r="I37" s="639"/>
      <c r="J37" s="639"/>
      <c r="K37" s="639"/>
      <c r="L37" s="639"/>
      <c r="M37" s="639"/>
      <c r="N37" s="639"/>
      <c r="O37" s="639"/>
      <c r="P37" s="639"/>
      <c r="Q37" s="640"/>
      <c r="R37" s="641">
        <v>1597100</v>
      </c>
      <c r="S37" s="644"/>
      <c r="T37" s="644"/>
      <c r="U37" s="644"/>
      <c r="V37" s="644"/>
      <c r="W37" s="644"/>
      <c r="X37" s="644"/>
      <c r="Y37" s="645"/>
      <c r="Z37" s="703">
        <v>3.4</v>
      </c>
      <c r="AA37" s="703"/>
      <c r="AB37" s="703"/>
      <c r="AC37" s="703"/>
      <c r="AD37" s="704" t="s">
        <v>225</v>
      </c>
      <c r="AE37" s="704"/>
      <c r="AF37" s="704"/>
      <c r="AG37" s="704"/>
      <c r="AH37" s="704"/>
      <c r="AI37" s="704"/>
      <c r="AJ37" s="704"/>
      <c r="AK37" s="704"/>
      <c r="AL37" s="646" t="s">
        <v>130</v>
      </c>
      <c r="AM37" s="647"/>
      <c r="AN37" s="647"/>
      <c r="AO37" s="705"/>
      <c r="AQ37" s="678" t="s">
        <v>326</v>
      </c>
      <c r="AR37" s="679"/>
      <c r="AS37" s="679"/>
      <c r="AT37" s="679"/>
      <c r="AU37" s="679"/>
      <c r="AV37" s="679"/>
      <c r="AW37" s="679"/>
      <c r="AX37" s="679"/>
      <c r="AY37" s="680"/>
      <c r="AZ37" s="641">
        <v>102059</v>
      </c>
      <c r="BA37" s="644"/>
      <c r="BB37" s="644"/>
      <c r="BC37" s="644"/>
      <c r="BD37" s="642"/>
      <c r="BE37" s="642"/>
      <c r="BF37" s="681"/>
      <c r="BG37" s="685" t="s">
        <v>327</v>
      </c>
      <c r="BH37" s="682"/>
      <c r="BI37" s="682"/>
      <c r="BJ37" s="682"/>
      <c r="BK37" s="682"/>
      <c r="BL37" s="682"/>
      <c r="BM37" s="682"/>
      <c r="BN37" s="682"/>
      <c r="BO37" s="682"/>
      <c r="BP37" s="682"/>
      <c r="BQ37" s="682"/>
      <c r="BR37" s="682"/>
      <c r="BS37" s="682"/>
      <c r="BT37" s="682"/>
      <c r="BU37" s="683"/>
      <c r="BV37" s="641">
        <v>13229</v>
      </c>
      <c r="BW37" s="644"/>
      <c r="BX37" s="644"/>
      <c r="BY37" s="644"/>
      <c r="BZ37" s="644"/>
      <c r="CA37" s="644"/>
      <c r="CB37" s="684"/>
      <c r="CD37" s="685" t="s">
        <v>328</v>
      </c>
      <c r="CE37" s="682"/>
      <c r="CF37" s="682"/>
      <c r="CG37" s="682"/>
      <c r="CH37" s="682"/>
      <c r="CI37" s="682"/>
      <c r="CJ37" s="682"/>
      <c r="CK37" s="682"/>
      <c r="CL37" s="682"/>
      <c r="CM37" s="682"/>
      <c r="CN37" s="682"/>
      <c r="CO37" s="682"/>
      <c r="CP37" s="682"/>
      <c r="CQ37" s="683"/>
      <c r="CR37" s="641">
        <v>34031</v>
      </c>
      <c r="CS37" s="642"/>
      <c r="CT37" s="642"/>
      <c r="CU37" s="642"/>
      <c r="CV37" s="642"/>
      <c r="CW37" s="642"/>
      <c r="CX37" s="642"/>
      <c r="CY37" s="643"/>
      <c r="CZ37" s="646">
        <v>0.1</v>
      </c>
      <c r="DA37" s="675"/>
      <c r="DB37" s="675"/>
      <c r="DC37" s="676"/>
      <c r="DD37" s="649">
        <v>34031</v>
      </c>
      <c r="DE37" s="642"/>
      <c r="DF37" s="642"/>
      <c r="DG37" s="642"/>
      <c r="DH37" s="642"/>
      <c r="DI37" s="642"/>
      <c r="DJ37" s="642"/>
      <c r="DK37" s="643"/>
      <c r="DL37" s="649">
        <v>34031</v>
      </c>
      <c r="DM37" s="642"/>
      <c r="DN37" s="642"/>
      <c r="DO37" s="642"/>
      <c r="DP37" s="642"/>
      <c r="DQ37" s="642"/>
      <c r="DR37" s="642"/>
      <c r="DS37" s="642"/>
      <c r="DT37" s="642"/>
      <c r="DU37" s="642"/>
      <c r="DV37" s="643"/>
      <c r="DW37" s="646">
        <v>0.1</v>
      </c>
      <c r="DX37" s="675"/>
      <c r="DY37" s="675"/>
      <c r="DZ37" s="675"/>
      <c r="EA37" s="675"/>
      <c r="EB37" s="675"/>
      <c r="EC37" s="677"/>
    </row>
    <row r="38" spans="2:133" ht="11.25" customHeight="1">
      <c r="B38" s="653" t="s">
        <v>329</v>
      </c>
      <c r="C38" s="654"/>
      <c r="D38" s="654"/>
      <c r="E38" s="654"/>
      <c r="F38" s="654"/>
      <c r="G38" s="654"/>
      <c r="H38" s="654"/>
      <c r="I38" s="654"/>
      <c r="J38" s="654"/>
      <c r="K38" s="654"/>
      <c r="L38" s="654"/>
      <c r="M38" s="654"/>
      <c r="N38" s="654"/>
      <c r="O38" s="654"/>
      <c r="P38" s="654"/>
      <c r="Q38" s="655"/>
      <c r="R38" s="656">
        <v>46486216</v>
      </c>
      <c r="S38" s="693"/>
      <c r="T38" s="693"/>
      <c r="U38" s="693"/>
      <c r="V38" s="693"/>
      <c r="W38" s="693"/>
      <c r="X38" s="693"/>
      <c r="Y38" s="698"/>
      <c r="Z38" s="699">
        <v>100</v>
      </c>
      <c r="AA38" s="699"/>
      <c r="AB38" s="699"/>
      <c r="AC38" s="699"/>
      <c r="AD38" s="700">
        <v>23935359</v>
      </c>
      <c r="AE38" s="700"/>
      <c r="AF38" s="700"/>
      <c r="AG38" s="700"/>
      <c r="AH38" s="700"/>
      <c r="AI38" s="700"/>
      <c r="AJ38" s="700"/>
      <c r="AK38" s="700"/>
      <c r="AL38" s="659">
        <v>100</v>
      </c>
      <c r="AM38" s="701"/>
      <c r="AN38" s="701"/>
      <c r="AO38" s="702"/>
      <c r="AQ38" s="678" t="s">
        <v>330</v>
      </c>
      <c r="AR38" s="679"/>
      <c r="AS38" s="679"/>
      <c r="AT38" s="679"/>
      <c r="AU38" s="679"/>
      <c r="AV38" s="679"/>
      <c r="AW38" s="679"/>
      <c r="AX38" s="679"/>
      <c r="AY38" s="680"/>
      <c r="AZ38" s="641">
        <v>44930</v>
      </c>
      <c r="BA38" s="644"/>
      <c r="BB38" s="644"/>
      <c r="BC38" s="644"/>
      <c r="BD38" s="642"/>
      <c r="BE38" s="642"/>
      <c r="BF38" s="681"/>
      <c r="BG38" s="685" t="s">
        <v>331</v>
      </c>
      <c r="BH38" s="682"/>
      <c r="BI38" s="682"/>
      <c r="BJ38" s="682"/>
      <c r="BK38" s="682"/>
      <c r="BL38" s="682"/>
      <c r="BM38" s="682"/>
      <c r="BN38" s="682"/>
      <c r="BO38" s="682"/>
      <c r="BP38" s="682"/>
      <c r="BQ38" s="682"/>
      <c r="BR38" s="682"/>
      <c r="BS38" s="682"/>
      <c r="BT38" s="682"/>
      <c r="BU38" s="683"/>
      <c r="BV38" s="641">
        <v>21019</v>
      </c>
      <c r="BW38" s="644"/>
      <c r="BX38" s="644"/>
      <c r="BY38" s="644"/>
      <c r="BZ38" s="644"/>
      <c r="CA38" s="644"/>
      <c r="CB38" s="684"/>
      <c r="CD38" s="685" t="s">
        <v>332</v>
      </c>
      <c r="CE38" s="682"/>
      <c r="CF38" s="682"/>
      <c r="CG38" s="682"/>
      <c r="CH38" s="682"/>
      <c r="CI38" s="682"/>
      <c r="CJ38" s="682"/>
      <c r="CK38" s="682"/>
      <c r="CL38" s="682"/>
      <c r="CM38" s="682"/>
      <c r="CN38" s="682"/>
      <c r="CO38" s="682"/>
      <c r="CP38" s="682"/>
      <c r="CQ38" s="683"/>
      <c r="CR38" s="641">
        <v>4224580</v>
      </c>
      <c r="CS38" s="644"/>
      <c r="CT38" s="644"/>
      <c r="CU38" s="644"/>
      <c r="CV38" s="644"/>
      <c r="CW38" s="644"/>
      <c r="CX38" s="644"/>
      <c r="CY38" s="645"/>
      <c r="CZ38" s="646">
        <v>9.4</v>
      </c>
      <c r="DA38" s="675"/>
      <c r="DB38" s="675"/>
      <c r="DC38" s="676"/>
      <c r="DD38" s="649">
        <v>3649826</v>
      </c>
      <c r="DE38" s="644"/>
      <c r="DF38" s="644"/>
      <c r="DG38" s="644"/>
      <c r="DH38" s="644"/>
      <c r="DI38" s="644"/>
      <c r="DJ38" s="644"/>
      <c r="DK38" s="645"/>
      <c r="DL38" s="649">
        <v>2685041</v>
      </c>
      <c r="DM38" s="644"/>
      <c r="DN38" s="644"/>
      <c r="DO38" s="644"/>
      <c r="DP38" s="644"/>
      <c r="DQ38" s="644"/>
      <c r="DR38" s="644"/>
      <c r="DS38" s="644"/>
      <c r="DT38" s="644"/>
      <c r="DU38" s="644"/>
      <c r="DV38" s="645"/>
      <c r="DW38" s="646">
        <v>10.5</v>
      </c>
      <c r="DX38" s="675"/>
      <c r="DY38" s="675"/>
      <c r="DZ38" s="675"/>
      <c r="EA38" s="675"/>
      <c r="EB38" s="675"/>
      <c r="EC38" s="677"/>
    </row>
    <row r="39" spans="2:133" ht="11.25" customHeight="1">
      <c r="AQ39" s="678" t="s">
        <v>333</v>
      </c>
      <c r="AR39" s="679"/>
      <c r="AS39" s="679"/>
      <c r="AT39" s="679"/>
      <c r="AU39" s="679"/>
      <c r="AV39" s="679"/>
      <c r="AW39" s="679"/>
      <c r="AX39" s="679"/>
      <c r="AY39" s="680"/>
      <c r="AZ39" s="641">
        <v>499</v>
      </c>
      <c r="BA39" s="644"/>
      <c r="BB39" s="644"/>
      <c r="BC39" s="644"/>
      <c r="BD39" s="642"/>
      <c r="BE39" s="642"/>
      <c r="BF39" s="681"/>
      <c r="BG39" s="686" t="s">
        <v>334</v>
      </c>
      <c r="BH39" s="687"/>
      <c r="BI39" s="687"/>
      <c r="BJ39" s="687"/>
      <c r="BK39" s="687"/>
      <c r="BL39" s="215"/>
      <c r="BM39" s="682" t="s">
        <v>335</v>
      </c>
      <c r="BN39" s="682"/>
      <c r="BO39" s="682"/>
      <c r="BP39" s="682"/>
      <c r="BQ39" s="682"/>
      <c r="BR39" s="682"/>
      <c r="BS39" s="682"/>
      <c r="BT39" s="682"/>
      <c r="BU39" s="683"/>
      <c r="BV39" s="641">
        <v>99</v>
      </c>
      <c r="BW39" s="644"/>
      <c r="BX39" s="644"/>
      <c r="BY39" s="644"/>
      <c r="BZ39" s="644"/>
      <c r="CA39" s="644"/>
      <c r="CB39" s="684"/>
      <c r="CD39" s="685" t="s">
        <v>336</v>
      </c>
      <c r="CE39" s="682"/>
      <c r="CF39" s="682"/>
      <c r="CG39" s="682"/>
      <c r="CH39" s="682"/>
      <c r="CI39" s="682"/>
      <c r="CJ39" s="682"/>
      <c r="CK39" s="682"/>
      <c r="CL39" s="682"/>
      <c r="CM39" s="682"/>
      <c r="CN39" s="682"/>
      <c r="CO39" s="682"/>
      <c r="CP39" s="682"/>
      <c r="CQ39" s="683"/>
      <c r="CR39" s="641">
        <v>154296</v>
      </c>
      <c r="CS39" s="642"/>
      <c r="CT39" s="642"/>
      <c r="CU39" s="642"/>
      <c r="CV39" s="642"/>
      <c r="CW39" s="642"/>
      <c r="CX39" s="642"/>
      <c r="CY39" s="643"/>
      <c r="CZ39" s="646">
        <v>0.3</v>
      </c>
      <c r="DA39" s="675"/>
      <c r="DB39" s="675"/>
      <c r="DC39" s="676"/>
      <c r="DD39" s="649">
        <v>32010</v>
      </c>
      <c r="DE39" s="642"/>
      <c r="DF39" s="642"/>
      <c r="DG39" s="642"/>
      <c r="DH39" s="642"/>
      <c r="DI39" s="642"/>
      <c r="DJ39" s="642"/>
      <c r="DK39" s="643"/>
      <c r="DL39" s="649" t="s">
        <v>231</v>
      </c>
      <c r="DM39" s="642"/>
      <c r="DN39" s="642"/>
      <c r="DO39" s="642"/>
      <c r="DP39" s="642"/>
      <c r="DQ39" s="642"/>
      <c r="DR39" s="642"/>
      <c r="DS39" s="642"/>
      <c r="DT39" s="642"/>
      <c r="DU39" s="642"/>
      <c r="DV39" s="643"/>
      <c r="DW39" s="646" t="s">
        <v>225</v>
      </c>
      <c r="DX39" s="675"/>
      <c r="DY39" s="675"/>
      <c r="DZ39" s="675"/>
      <c r="EA39" s="675"/>
      <c r="EB39" s="675"/>
      <c r="EC39" s="677"/>
    </row>
    <row r="40" spans="2:133" ht="11.25" customHeight="1">
      <c r="AQ40" s="678" t="s">
        <v>337</v>
      </c>
      <c r="AR40" s="679"/>
      <c r="AS40" s="679"/>
      <c r="AT40" s="679"/>
      <c r="AU40" s="679"/>
      <c r="AV40" s="679"/>
      <c r="AW40" s="679"/>
      <c r="AX40" s="679"/>
      <c r="AY40" s="680"/>
      <c r="AZ40" s="641">
        <v>731155</v>
      </c>
      <c r="BA40" s="644"/>
      <c r="BB40" s="644"/>
      <c r="BC40" s="644"/>
      <c r="BD40" s="642"/>
      <c r="BE40" s="642"/>
      <c r="BF40" s="681"/>
      <c r="BG40" s="686"/>
      <c r="BH40" s="687"/>
      <c r="BI40" s="687"/>
      <c r="BJ40" s="687"/>
      <c r="BK40" s="687"/>
      <c r="BL40" s="215"/>
      <c r="BM40" s="682" t="s">
        <v>338</v>
      </c>
      <c r="BN40" s="682"/>
      <c r="BO40" s="682"/>
      <c r="BP40" s="682"/>
      <c r="BQ40" s="682"/>
      <c r="BR40" s="682"/>
      <c r="BS40" s="682"/>
      <c r="BT40" s="682"/>
      <c r="BU40" s="683"/>
      <c r="BV40" s="641">
        <v>110</v>
      </c>
      <c r="BW40" s="644"/>
      <c r="BX40" s="644"/>
      <c r="BY40" s="644"/>
      <c r="BZ40" s="644"/>
      <c r="CA40" s="644"/>
      <c r="CB40" s="684"/>
      <c r="CD40" s="685" t="s">
        <v>339</v>
      </c>
      <c r="CE40" s="682"/>
      <c r="CF40" s="682"/>
      <c r="CG40" s="682"/>
      <c r="CH40" s="682"/>
      <c r="CI40" s="682"/>
      <c r="CJ40" s="682"/>
      <c r="CK40" s="682"/>
      <c r="CL40" s="682"/>
      <c r="CM40" s="682"/>
      <c r="CN40" s="682"/>
      <c r="CO40" s="682"/>
      <c r="CP40" s="682"/>
      <c r="CQ40" s="683"/>
      <c r="CR40" s="641">
        <v>1773760</v>
      </c>
      <c r="CS40" s="644"/>
      <c r="CT40" s="644"/>
      <c r="CU40" s="644"/>
      <c r="CV40" s="644"/>
      <c r="CW40" s="644"/>
      <c r="CX40" s="644"/>
      <c r="CY40" s="645"/>
      <c r="CZ40" s="646">
        <v>4</v>
      </c>
      <c r="DA40" s="675"/>
      <c r="DB40" s="675"/>
      <c r="DC40" s="676"/>
      <c r="DD40" s="649">
        <v>265867</v>
      </c>
      <c r="DE40" s="644"/>
      <c r="DF40" s="644"/>
      <c r="DG40" s="644"/>
      <c r="DH40" s="644"/>
      <c r="DI40" s="644"/>
      <c r="DJ40" s="644"/>
      <c r="DK40" s="645"/>
      <c r="DL40" s="649">
        <v>65977</v>
      </c>
      <c r="DM40" s="644"/>
      <c r="DN40" s="644"/>
      <c r="DO40" s="644"/>
      <c r="DP40" s="644"/>
      <c r="DQ40" s="644"/>
      <c r="DR40" s="644"/>
      <c r="DS40" s="644"/>
      <c r="DT40" s="644"/>
      <c r="DU40" s="644"/>
      <c r="DV40" s="645"/>
      <c r="DW40" s="646">
        <v>0.3</v>
      </c>
      <c r="DX40" s="675"/>
      <c r="DY40" s="675"/>
      <c r="DZ40" s="675"/>
      <c r="EA40" s="675"/>
      <c r="EB40" s="675"/>
      <c r="EC40" s="677"/>
    </row>
    <row r="41" spans="2:133" ht="11.25" customHeight="1">
      <c r="AQ41" s="690" t="s">
        <v>340</v>
      </c>
      <c r="AR41" s="691"/>
      <c r="AS41" s="691"/>
      <c r="AT41" s="691"/>
      <c r="AU41" s="691"/>
      <c r="AV41" s="691"/>
      <c r="AW41" s="691"/>
      <c r="AX41" s="691"/>
      <c r="AY41" s="692"/>
      <c r="AZ41" s="656">
        <v>2403094</v>
      </c>
      <c r="BA41" s="693"/>
      <c r="BB41" s="693"/>
      <c r="BC41" s="693"/>
      <c r="BD41" s="657"/>
      <c r="BE41" s="657"/>
      <c r="BF41" s="694"/>
      <c r="BG41" s="688"/>
      <c r="BH41" s="689"/>
      <c r="BI41" s="689"/>
      <c r="BJ41" s="689"/>
      <c r="BK41" s="689"/>
      <c r="BL41" s="216"/>
      <c r="BM41" s="695" t="s">
        <v>341</v>
      </c>
      <c r="BN41" s="695"/>
      <c r="BO41" s="695"/>
      <c r="BP41" s="695"/>
      <c r="BQ41" s="695"/>
      <c r="BR41" s="695"/>
      <c r="BS41" s="695"/>
      <c r="BT41" s="695"/>
      <c r="BU41" s="696"/>
      <c r="BV41" s="656">
        <v>303</v>
      </c>
      <c r="BW41" s="693"/>
      <c r="BX41" s="693"/>
      <c r="BY41" s="693"/>
      <c r="BZ41" s="693"/>
      <c r="CA41" s="693"/>
      <c r="CB41" s="697"/>
      <c r="CD41" s="685" t="s">
        <v>342</v>
      </c>
      <c r="CE41" s="682"/>
      <c r="CF41" s="682"/>
      <c r="CG41" s="682"/>
      <c r="CH41" s="682"/>
      <c r="CI41" s="682"/>
      <c r="CJ41" s="682"/>
      <c r="CK41" s="682"/>
      <c r="CL41" s="682"/>
      <c r="CM41" s="682"/>
      <c r="CN41" s="682"/>
      <c r="CO41" s="682"/>
      <c r="CP41" s="682"/>
      <c r="CQ41" s="683"/>
      <c r="CR41" s="641" t="s">
        <v>231</v>
      </c>
      <c r="CS41" s="642"/>
      <c r="CT41" s="642"/>
      <c r="CU41" s="642"/>
      <c r="CV41" s="642"/>
      <c r="CW41" s="642"/>
      <c r="CX41" s="642"/>
      <c r="CY41" s="643"/>
      <c r="CZ41" s="646" t="s">
        <v>231</v>
      </c>
      <c r="DA41" s="675"/>
      <c r="DB41" s="675"/>
      <c r="DC41" s="676"/>
      <c r="DD41" s="649" t="s">
        <v>130</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343</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344</v>
      </c>
      <c r="CE42" s="639"/>
      <c r="CF42" s="639"/>
      <c r="CG42" s="639"/>
      <c r="CH42" s="639"/>
      <c r="CI42" s="639"/>
      <c r="CJ42" s="639"/>
      <c r="CK42" s="639"/>
      <c r="CL42" s="639"/>
      <c r="CM42" s="639"/>
      <c r="CN42" s="639"/>
      <c r="CO42" s="639"/>
      <c r="CP42" s="639"/>
      <c r="CQ42" s="640"/>
      <c r="CR42" s="641">
        <v>8826989</v>
      </c>
      <c r="CS42" s="644"/>
      <c r="CT42" s="644"/>
      <c r="CU42" s="644"/>
      <c r="CV42" s="644"/>
      <c r="CW42" s="644"/>
      <c r="CX42" s="644"/>
      <c r="CY42" s="645"/>
      <c r="CZ42" s="646">
        <v>19.7</v>
      </c>
      <c r="DA42" s="647"/>
      <c r="DB42" s="647"/>
      <c r="DC42" s="648"/>
      <c r="DD42" s="649">
        <v>1147497</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345</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346</v>
      </c>
      <c r="CE43" s="639"/>
      <c r="CF43" s="639"/>
      <c r="CG43" s="639"/>
      <c r="CH43" s="639"/>
      <c r="CI43" s="639"/>
      <c r="CJ43" s="639"/>
      <c r="CK43" s="639"/>
      <c r="CL43" s="639"/>
      <c r="CM43" s="639"/>
      <c r="CN43" s="639"/>
      <c r="CO43" s="639"/>
      <c r="CP43" s="639"/>
      <c r="CQ43" s="640"/>
      <c r="CR43" s="641">
        <v>334207</v>
      </c>
      <c r="CS43" s="642"/>
      <c r="CT43" s="642"/>
      <c r="CU43" s="642"/>
      <c r="CV43" s="642"/>
      <c r="CW43" s="642"/>
      <c r="CX43" s="642"/>
      <c r="CY43" s="643"/>
      <c r="CZ43" s="646">
        <v>0.7</v>
      </c>
      <c r="DA43" s="675"/>
      <c r="DB43" s="675"/>
      <c r="DC43" s="676"/>
      <c r="DD43" s="649">
        <v>334207</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347</v>
      </c>
      <c r="CD44" s="669" t="s">
        <v>299</v>
      </c>
      <c r="CE44" s="670"/>
      <c r="CF44" s="638" t="s">
        <v>348</v>
      </c>
      <c r="CG44" s="639"/>
      <c r="CH44" s="639"/>
      <c r="CI44" s="639"/>
      <c r="CJ44" s="639"/>
      <c r="CK44" s="639"/>
      <c r="CL44" s="639"/>
      <c r="CM44" s="639"/>
      <c r="CN44" s="639"/>
      <c r="CO44" s="639"/>
      <c r="CP44" s="639"/>
      <c r="CQ44" s="640"/>
      <c r="CR44" s="641">
        <v>8796052</v>
      </c>
      <c r="CS44" s="644"/>
      <c r="CT44" s="644"/>
      <c r="CU44" s="644"/>
      <c r="CV44" s="644"/>
      <c r="CW44" s="644"/>
      <c r="CX44" s="644"/>
      <c r="CY44" s="645"/>
      <c r="CZ44" s="646">
        <v>19.600000000000001</v>
      </c>
      <c r="DA44" s="647"/>
      <c r="DB44" s="647"/>
      <c r="DC44" s="648"/>
      <c r="DD44" s="649">
        <v>1141699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349</v>
      </c>
      <c r="CG45" s="639"/>
      <c r="CH45" s="639"/>
      <c r="CI45" s="639"/>
      <c r="CJ45" s="639"/>
      <c r="CK45" s="639"/>
      <c r="CL45" s="639"/>
      <c r="CM45" s="639"/>
      <c r="CN45" s="639"/>
      <c r="CO45" s="639"/>
      <c r="CP45" s="639"/>
      <c r="CQ45" s="640"/>
      <c r="CR45" s="641">
        <v>2106625</v>
      </c>
      <c r="CS45" s="642"/>
      <c r="CT45" s="642"/>
      <c r="CU45" s="642"/>
      <c r="CV45" s="642"/>
      <c r="CW45" s="642"/>
      <c r="CX45" s="642"/>
      <c r="CY45" s="643"/>
      <c r="CZ45" s="646">
        <v>4.7</v>
      </c>
      <c r="DA45" s="675"/>
      <c r="DB45" s="675"/>
      <c r="DC45" s="676"/>
      <c r="DD45" s="649">
        <v>160598</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350</v>
      </c>
      <c r="CG46" s="639"/>
      <c r="CH46" s="639"/>
      <c r="CI46" s="639"/>
      <c r="CJ46" s="639"/>
      <c r="CK46" s="639"/>
      <c r="CL46" s="639"/>
      <c r="CM46" s="639"/>
      <c r="CN46" s="639"/>
      <c r="CO46" s="639"/>
      <c r="CP46" s="639"/>
      <c r="CQ46" s="640"/>
      <c r="CR46" s="641">
        <v>6582532</v>
      </c>
      <c r="CS46" s="644"/>
      <c r="CT46" s="644"/>
      <c r="CU46" s="644"/>
      <c r="CV46" s="644"/>
      <c r="CW46" s="644"/>
      <c r="CX46" s="644"/>
      <c r="CY46" s="645"/>
      <c r="CZ46" s="646">
        <v>14.7</v>
      </c>
      <c r="DA46" s="647"/>
      <c r="DB46" s="647"/>
      <c r="DC46" s="648"/>
      <c r="DD46" s="649">
        <v>922745</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351</v>
      </c>
      <c r="CG47" s="639"/>
      <c r="CH47" s="639"/>
      <c r="CI47" s="639"/>
      <c r="CJ47" s="639"/>
      <c r="CK47" s="639"/>
      <c r="CL47" s="639"/>
      <c r="CM47" s="639"/>
      <c r="CN47" s="639"/>
      <c r="CO47" s="639"/>
      <c r="CP47" s="639"/>
      <c r="CQ47" s="640"/>
      <c r="CR47" s="641">
        <v>30937</v>
      </c>
      <c r="CS47" s="642"/>
      <c r="CT47" s="642"/>
      <c r="CU47" s="642"/>
      <c r="CV47" s="642"/>
      <c r="CW47" s="642"/>
      <c r="CX47" s="642"/>
      <c r="CY47" s="643"/>
      <c r="CZ47" s="646">
        <v>0.1</v>
      </c>
      <c r="DA47" s="675"/>
      <c r="DB47" s="675"/>
      <c r="DC47" s="676"/>
      <c r="DD47" s="649">
        <v>5798</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352</v>
      </c>
      <c r="CG48" s="639"/>
      <c r="CH48" s="639"/>
      <c r="CI48" s="639"/>
      <c r="CJ48" s="639"/>
      <c r="CK48" s="639"/>
      <c r="CL48" s="639"/>
      <c r="CM48" s="639"/>
      <c r="CN48" s="639"/>
      <c r="CO48" s="639"/>
      <c r="CP48" s="639"/>
      <c r="CQ48" s="640"/>
      <c r="CR48" s="641" t="s">
        <v>225</v>
      </c>
      <c r="CS48" s="644"/>
      <c r="CT48" s="644"/>
      <c r="CU48" s="644"/>
      <c r="CV48" s="644"/>
      <c r="CW48" s="644"/>
      <c r="CX48" s="644"/>
      <c r="CY48" s="645"/>
      <c r="CZ48" s="646" t="s">
        <v>231</v>
      </c>
      <c r="DA48" s="647"/>
      <c r="DB48" s="647"/>
      <c r="DC48" s="648"/>
      <c r="DD48" s="649" t="s">
        <v>231</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353</v>
      </c>
      <c r="CE49" s="654"/>
      <c r="CF49" s="654"/>
      <c r="CG49" s="654"/>
      <c r="CH49" s="654"/>
      <c r="CI49" s="654"/>
      <c r="CJ49" s="654"/>
      <c r="CK49" s="654"/>
      <c r="CL49" s="654"/>
      <c r="CM49" s="654"/>
      <c r="CN49" s="654"/>
      <c r="CO49" s="654"/>
      <c r="CP49" s="654"/>
      <c r="CQ49" s="655"/>
      <c r="CR49" s="656">
        <v>44856632</v>
      </c>
      <c r="CS49" s="657"/>
      <c r="CT49" s="657"/>
      <c r="CU49" s="657"/>
      <c r="CV49" s="657"/>
      <c r="CW49" s="657"/>
      <c r="CX49" s="657"/>
      <c r="CY49" s="658"/>
      <c r="CZ49" s="659">
        <v>100</v>
      </c>
      <c r="DA49" s="660"/>
      <c r="DB49" s="660"/>
      <c r="DC49" s="661"/>
      <c r="DD49" s="662">
        <v>28087241</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O+sP/s1t/UbCL+otOB1d0bduD7oHviPQxdkI5Lgp4ENdnQ4MQDl11UbdE88x8X46fLw3GQgkOVbcT+Nw6RYSIg==" saltValue="EhgLy6ghyJVYDAeB5HaXq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355</v>
      </c>
      <c r="DK2" s="1180"/>
      <c r="DL2" s="1180"/>
      <c r="DM2" s="1180"/>
      <c r="DN2" s="1180"/>
      <c r="DO2" s="1181"/>
      <c r="DP2" s="229"/>
      <c r="DQ2" s="1179" t="s">
        <v>356</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357</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358</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359</v>
      </c>
      <c r="B5" s="1065"/>
      <c r="C5" s="1065"/>
      <c r="D5" s="1065"/>
      <c r="E5" s="1065"/>
      <c r="F5" s="1065"/>
      <c r="G5" s="1065"/>
      <c r="H5" s="1065"/>
      <c r="I5" s="1065"/>
      <c r="J5" s="1065"/>
      <c r="K5" s="1065"/>
      <c r="L5" s="1065"/>
      <c r="M5" s="1065"/>
      <c r="N5" s="1065"/>
      <c r="O5" s="1065"/>
      <c r="P5" s="1066"/>
      <c r="Q5" s="1070" t="s">
        <v>360</v>
      </c>
      <c r="R5" s="1071"/>
      <c r="S5" s="1071"/>
      <c r="T5" s="1071"/>
      <c r="U5" s="1072"/>
      <c r="V5" s="1070" t="s">
        <v>361</v>
      </c>
      <c r="W5" s="1071"/>
      <c r="X5" s="1071"/>
      <c r="Y5" s="1071"/>
      <c r="Z5" s="1072"/>
      <c r="AA5" s="1070" t="s">
        <v>362</v>
      </c>
      <c r="AB5" s="1071"/>
      <c r="AC5" s="1071"/>
      <c r="AD5" s="1071"/>
      <c r="AE5" s="1071"/>
      <c r="AF5" s="1182" t="s">
        <v>363</v>
      </c>
      <c r="AG5" s="1071"/>
      <c r="AH5" s="1071"/>
      <c r="AI5" s="1071"/>
      <c r="AJ5" s="1086"/>
      <c r="AK5" s="1071" t="s">
        <v>364</v>
      </c>
      <c r="AL5" s="1071"/>
      <c r="AM5" s="1071"/>
      <c r="AN5" s="1071"/>
      <c r="AO5" s="1072"/>
      <c r="AP5" s="1070" t="s">
        <v>365</v>
      </c>
      <c r="AQ5" s="1071"/>
      <c r="AR5" s="1071"/>
      <c r="AS5" s="1071"/>
      <c r="AT5" s="1072"/>
      <c r="AU5" s="1070" t="s">
        <v>366</v>
      </c>
      <c r="AV5" s="1071"/>
      <c r="AW5" s="1071"/>
      <c r="AX5" s="1071"/>
      <c r="AY5" s="1086"/>
      <c r="AZ5" s="236"/>
      <c r="BA5" s="236"/>
      <c r="BB5" s="236"/>
      <c r="BC5" s="236"/>
      <c r="BD5" s="236"/>
      <c r="BE5" s="237"/>
      <c r="BF5" s="237"/>
      <c r="BG5" s="237"/>
      <c r="BH5" s="237"/>
      <c r="BI5" s="237"/>
      <c r="BJ5" s="237"/>
      <c r="BK5" s="237"/>
      <c r="BL5" s="237"/>
      <c r="BM5" s="237"/>
      <c r="BN5" s="237"/>
      <c r="BO5" s="237"/>
      <c r="BP5" s="237"/>
      <c r="BQ5" s="1064" t="s">
        <v>367</v>
      </c>
      <c r="BR5" s="1065"/>
      <c r="BS5" s="1065"/>
      <c r="BT5" s="1065"/>
      <c r="BU5" s="1065"/>
      <c r="BV5" s="1065"/>
      <c r="BW5" s="1065"/>
      <c r="BX5" s="1065"/>
      <c r="BY5" s="1065"/>
      <c r="BZ5" s="1065"/>
      <c r="CA5" s="1065"/>
      <c r="CB5" s="1065"/>
      <c r="CC5" s="1065"/>
      <c r="CD5" s="1065"/>
      <c r="CE5" s="1065"/>
      <c r="CF5" s="1065"/>
      <c r="CG5" s="1066"/>
      <c r="CH5" s="1070" t="s">
        <v>368</v>
      </c>
      <c r="CI5" s="1071"/>
      <c r="CJ5" s="1071"/>
      <c r="CK5" s="1071"/>
      <c r="CL5" s="1072"/>
      <c r="CM5" s="1070" t="s">
        <v>369</v>
      </c>
      <c r="CN5" s="1071"/>
      <c r="CO5" s="1071"/>
      <c r="CP5" s="1071"/>
      <c r="CQ5" s="1072"/>
      <c r="CR5" s="1070" t="s">
        <v>370</v>
      </c>
      <c r="CS5" s="1071"/>
      <c r="CT5" s="1071"/>
      <c r="CU5" s="1071"/>
      <c r="CV5" s="1072"/>
      <c r="CW5" s="1070" t="s">
        <v>371</v>
      </c>
      <c r="CX5" s="1071"/>
      <c r="CY5" s="1071"/>
      <c r="CZ5" s="1071"/>
      <c r="DA5" s="1072"/>
      <c r="DB5" s="1070" t="s">
        <v>372</v>
      </c>
      <c r="DC5" s="1071"/>
      <c r="DD5" s="1071"/>
      <c r="DE5" s="1071"/>
      <c r="DF5" s="1072"/>
      <c r="DG5" s="1167" t="s">
        <v>373</v>
      </c>
      <c r="DH5" s="1168"/>
      <c r="DI5" s="1168"/>
      <c r="DJ5" s="1168"/>
      <c r="DK5" s="1169"/>
      <c r="DL5" s="1167" t="s">
        <v>374</v>
      </c>
      <c r="DM5" s="1168"/>
      <c r="DN5" s="1168"/>
      <c r="DO5" s="1168"/>
      <c r="DP5" s="1169"/>
      <c r="DQ5" s="1070" t="s">
        <v>375</v>
      </c>
      <c r="DR5" s="1071"/>
      <c r="DS5" s="1071"/>
      <c r="DT5" s="1071"/>
      <c r="DU5" s="1072"/>
      <c r="DV5" s="1070" t="s">
        <v>366</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376</v>
      </c>
      <c r="C7" s="1120"/>
      <c r="D7" s="1120"/>
      <c r="E7" s="1120"/>
      <c r="F7" s="1120"/>
      <c r="G7" s="1120"/>
      <c r="H7" s="1120"/>
      <c r="I7" s="1120"/>
      <c r="J7" s="1120"/>
      <c r="K7" s="1120"/>
      <c r="L7" s="1120"/>
      <c r="M7" s="1120"/>
      <c r="N7" s="1120"/>
      <c r="O7" s="1120"/>
      <c r="P7" s="1121"/>
      <c r="Q7" s="1173">
        <v>46383</v>
      </c>
      <c r="R7" s="1174"/>
      <c r="S7" s="1174"/>
      <c r="T7" s="1174"/>
      <c r="U7" s="1174"/>
      <c r="V7" s="1174">
        <v>44759</v>
      </c>
      <c r="W7" s="1174"/>
      <c r="X7" s="1174"/>
      <c r="Y7" s="1174"/>
      <c r="Z7" s="1174"/>
      <c r="AA7" s="1174">
        <v>1624</v>
      </c>
      <c r="AB7" s="1174"/>
      <c r="AC7" s="1174"/>
      <c r="AD7" s="1174"/>
      <c r="AE7" s="1175"/>
      <c r="AF7" s="1176">
        <v>1522</v>
      </c>
      <c r="AG7" s="1177"/>
      <c r="AH7" s="1177"/>
      <c r="AI7" s="1177"/>
      <c r="AJ7" s="1178"/>
      <c r="AK7" s="1160">
        <v>705</v>
      </c>
      <c r="AL7" s="1161"/>
      <c r="AM7" s="1161"/>
      <c r="AN7" s="1161"/>
      <c r="AO7" s="1161"/>
      <c r="AP7" s="1161">
        <v>58395</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587</v>
      </c>
      <c r="BT7" s="1165"/>
      <c r="BU7" s="1165"/>
      <c r="BV7" s="1165"/>
      <c r="BW7" s="1165"/>
      <c r="BX7" s="1165"/>
      <c r="BY7" s="1165"/>
      <c r="BZ7" s="1165"/>
      <c r="CA7" s="1165"/>
      <c r="CB7" s="1165"/>
      <c r="CC7" s="1165"/>
      <c r="CD7" s="1165"/>
      <c r="CE7" s="1165"/>
      <c r="CF7" s="1165"/>
      <c r="CG7" s="1166"/>
      <c r="CH7" s="1157">
        <v>-10</v>
      </c>
      <c r="CI7" s="1158"/>
      <c r="CJ7" s="1158"/>
      <c r="CK7" s="1158"/>
      <c r="CL7" s="1159"/>
      <c r="CM7" s="1157">
        <v>89</v>
      </c>
      <c r="CN7" s="1158"/>
      <c r="CO7" s="1158"/>
      <c r="CP7" s="1158"/>
      <c r="CQ7" s="1159"/>
      <c r="CR7" s="1157">
        <v>30</v>
      </c>
      <c r="CS7" s="1158"/>
      <c r="CT7" s="1158"/>
      <c r="CU7" s="1158"/>
      <c r="CV7" s="1159"/>
      <c r="CW7" s="1157">
        <v>4</v>
      </c>
      <c r="CX7" s="1158"/>
      <c r="CY7" s="1158"/>
      <c r="CZ7" s="1158"/>
      <c r="DA7" s="1159"/>
      <c r="DB7" s="1157" t="s">
        <v>581</v>
      </c>
      <c r="DC7" s="1158"/>
      <c r="DD7" s="1158"/>
      <c r="DE7" s="1158"/>
      <c r="DF7" s="1159"/>
      <c r="DG7" s="1157" t="s">
        <v>581</v>
      </c>
      <c r="DH7" s="1158"/>
      <c r="DI7" s="1158"/>
      <c r="DJ7" s="1158"/>
      <c r="DK7" s="1159"/>
      <c r="DL7" s="1157" t="s">
        <v>581</v>
      </c>
      <c r="DM7" s="1158"/>
      <c r="DN7" s="1158"/>
      <c r="DO7" s="1158"/>
      <c r="DP7" s="1159"/>
      <c r="DQ7" s="1157" t="s">
        <v>581</v>
      </c>
      <c r="DR7" s="1158"/>
      <c r="DS7" s="1158"/>
      <c r="DT7" s="1158"/>
      <c r="DU7" s="1159"/>
      <c r="DV7" s="1184"/>
      <c r="DW7" s="1185"/>
      <c r="DX7" s="1185"/>
      <c r="DY7" s="1185"/>
      <c r="DZ7" s="1186"/>
      <c r="EA7" s="234"/>
    </row>
    <row r="8" spans="1:131" s="235" customFormat="1" ht="26.25" customHeight="1">
      <c r="A8" s="241">
        <v>2</v>
      </c>
      <c r="B8" s="1106" t="s">
        <v>377</v>
      </c>
      <c r="C8" s="1107"/>
      <c r="D8" s="1107"/>
      <c r="E8" s="1107"/>
      <c r="F8" s="1107"/>
      <c r="G8" s="1107"/>
      <c r="H8" s="1107"/>
      <c r="I8" s="1107"/>
      <c r="J8" s="1107"/>
      <c r="K8" s="1107"/>
      <c r="L8" s="1107"/>
      <c r="M8" s="1107"/>
      <c r="N8" s="1107"/>
      <c r="O8" s="1107"/>
      <c r="P8" s="1108"/>
      <c r="Q8" s="1112">
        <v>156</v>
      </c>
      <c r="R8" s="1113"/>
      <c r="S8" s="1113"/>
      <c r="T8" s="1113"/>
      <c r="U8" s="1113"/>
      <c r="V8" s="1113">
        <v>151</v>
      </c>
      <c r="W8" s="1113"/>
      <c r="X8" s="1113"/>
      <c r="Y8" s="1113"/>
      <c r="Z8" s="1113"/>
      <c r="AA8" s="1113">
        <v>5</v>
      </c>
      <c r="AB8" s="1113"/>
      <c r="AC8" s="1113"/>
      <c r="AD8" s="1113"/>
      <c r="AE8" s="1114"/>
      <c r="AF8" s="1088">
        <v>5</v>
      </c>
      <c r="AG8" s="1089"/>
      <c r="AH8" s="1089"/>
      <c r="AI8" s="1089"/>
      <c r="AJ8" s="1090"/>
      <c r="AK8" s="1155">
        <v>51</v>
      </c>
      <c r="AL8" s="1156"/>
      <c r="AM8" s="1156"/>
      <c r="AN8" s="1156"/>
      <c r="AO8" s="1156"/>
      <c r="AP8" s="1156">
        <v>24</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588</v>
      </c>
      <c r="BT8" s="1084"/>
      <c r="BU8" s="1084"/>
      <c r="BV8" s="1084"/>
      <c r="BW8" s="1084"/>
      <c r="BX8" s="1084"/>
      <c r="BY8" s="1084"/>
      <c r="BZ8" s="1084"/>
      <c r="CA8" s="1084"/>
      <c r="CB8" s="1084"/>
      <c r="CC8" s="1084"/>
      <c r="CD8" s="1084"/>
      <c r="CE8" s="1084"/>
      <c r="CF8" s="1084"/>
      <c r="CG8" s="1085"/>
      <c r="CH8" s="1058">
        <v>0</v>
      </c>
      <c r="CI8" s="1059"/>
      <c r="CJ8" s="1059"/>
      <c r="CK8" s="1059"/>
      <c r="CL8" s="1060"/>
      <c r="CM8" s="1058">
        <v>47</v>
      </c>
      <c r="CN8" s="1059"/>
      <c r="CO8" s="1059"/>
      <c r="CP8" s="1059"/>
      <c r="CQ8" s="1060"/>
      <c r="CR8" s="1058">
        <v>20</v>
      </c>
      <c r="CS8" s="1059"/>
      <c r="CT8" s="1059"/>
      <c r="CU8" s="1059"/>
      <c r="CV8" s="1060"/>
      <c r="CW8" s="1058">
        <v>8</v>
      </c>
      <c r="CX8" s="1059"/>
      <c r="CY8" s="1059"/>
      <c r="CZ8" s="1059"/>
      <c r="DA8" s="1060"/>
      <c r="DB8" s="1058" t="s">
        <v>581</v>
      </c>
      <c r="DC8" s="1059"/>
      <c r="DD8" s="1059"/>
      <c r="DE8" s="1059"/>
      <c r="DF8" s="1060"/>
      <c r="DG8" s="1058" t="s">
        <v>581</v>
      </c>
      <c r="DH8" s="1059"/>
      <c r="DI8" s="1059"/>
      <c r="DJ8" s="1059"/>
      <c r="DK8" s="1060"/>
      <c r="DL8" s="1058" t="s">
        <v>581</v>
      </c>
      <c r="DM8" s="1059"/>
      <c r="DN8" s="1059"/>
      <c r="DO8" s="1059"/>
      <c r="DP8" s="1060"/>
      <c r="DQ8" s="1058" t="s">
        <v>581</v>
      </c>
      <c r="DR8" s="1059"/>
      <c r="DS8" s="1059"/>
      <c r="DT8" s="1059"/>
      <c r="DU8" s="1060"/>
      <c r="DV8" s="1061"/>
      <c r="DW8" s="1062"/>
      <c r="DX8" s="1062"/>
      <c r="DY8" s="1062"/>
      <c r="DZ8" s="1063"/>
      <c r="EA8" s="234"/>
    </row>
    <row r="9" spans="1:131" s="235" customFormat="1" ht="26.25" customHeight="1">
      <c r="A9" s="241">
        <v>3</v>
      </c>
      <c r="B9" s="1106" t="s">
        <v>378</v>
      </c>
      <c r="C9" s="1107"/>
      <c r="D9" s="1107"/>
      <c r="E9" s="1107"/>
      <c r="F9" s="1107"/>
      <c r="G9" s="1107"/>
      <c r="H9" s="1107"/>
      <c r="I9" s="1107"/>
      <c r="J9" s="1107"/>
      <c r="K9" s="1107"/>
      <c r="L9" s="1107"/>
      <c r="M9" s="1107"/>
      <c r="N9" s="1107"/>
      <c r="O9" s="1107"/>
      <c r="P9" s="1108"/>
      <c r="Q9" s="1112" t="s">
        <v>580</v>
      </c>
      <c r="R9" s="1113"/>
      <c r="S9" s="1113"/>
      <c r="T9" s="1113"/>
      <c r="U9" s="1113"/>
      <c r="V9" s="1113" t="s">
        <v>580</v>
      </c>
      <c r="W9" s="1113"/>
      <c r="X9" s="1113"/>
      <c r="Y9" s="1113"/>
      <c r="Z9" s="1113"/>
      <c r="AA9" s="1113" t="s">
        <v>580</v>
      </c>
      <c r="AB9" s="1113"/>
      <c r="AC9" s="1113"/>
      <c r="AD9" s="1113"/>
      <c r="AE9" s="1114"/>
      <c r="AF9" s="1088" t="s">
        <v>231</v>
      </c>
      <c r="AG9" s="1089"/>
      <c r="AH9" s="1089"/>
      <c r="AI9" s="1089"/>
      <c r="AJ9" s="1090"/>
      <c r="AK9" s="1155" t="s">
        <v>581</v>
      </c>
      <c r="AL9" s="1156"/>
      <c r="AM9" s="1156"/>
      <c r="AN9" s="1156"/>
      <c r="AO9" s="1156"/>
      <c r="AP9" s="1156" t="s">
        <v>581</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t="s">
        <v>589</v>
      </c>
      <c r="BS9" s="1083" t="s">
        <v>590</v>
      </c>
      <c r="BT9" s="1084"/>
      <c r="BU9" s="1084"/>
      <c r="BV9" s="1084"/>
      <c r="BW9" s="1084"/>
      <c r="BX9" s="1084"/>
      <c r="BY9" s="1084"/>
      <c r="BZ9" s="1084"/>
      <c r="CA9" s="1084"/>
      <c r="CB9" s="1084"/>
      <c r="CC9" s="1084"/>
      <c r="CD9" s="1084"/>
      <c r="CE9" s="1084"/>
      <c r="CF9" s="1084"/>
      <c r="CG9" s="1085"/>
      <c r="CH9" s="1058">
        <v>15</v>
      </c>
      <c r="CI9" s="1059"/>
      <c r="CJ9" s="1059"/>
      <c r="CK9" s="1059"/>
      <c r="CL9" s="1060"/>
      <c r="CM9" s="1058">
        <v>53</v>
      </c>
      <c r="CN9" s="1059"/>
      <c r="CO9" s="1059"/>
      <c r="CP9" s="1059"/>
      <c r="CQ9" s="1060"/>
      <c r="CR9" s="1058">
        <v>45</v>
      </c>
      <c r="CS9" s="1059"/>
      <c r="CT9" s="1059"/>
      <c r="CU9" s="1059"/>
      <c r="CV9" s="1060"/>
      <c r="CW9" s="1058" t="s">
        <v>581</v>
      </c>
      <c r="CX9" s="1059"/>
      <c r="CY9" s="1059"/>
      <c r="CZ9" s="1059"/>
      <c r="DA9" s="1060"/>
      <c r="DB9" s="1058" t="s">
        <v>581</v>
      </c>
      <c r="DC9" s="1059"/>
      <c r="DD9" s="1059"/>
      <c r="DE9" s="1059"/>
      <c r="DF9" s="1060"/>
      <c r="DG9" s="1058" t="s">
        <v>581</v>
      </c>
      <c r="DH9" s="1059"/>
      <c r="DI9" s="1059"/>
      <c r="DJ9" s="1059"/>
      <c r="DK9" s="1060"/>
      <c r="DL9" s="1058">
        <v>300</v>
      </c>
      <c r="DM9" s="1059"/>
      <c r="DN9" s="1059"/>
      <c r="DO9" s="1059"/>
      <c r="DP9" s="1060"/>
      <c r="DQ9" s="1058">
        <v>30</v>
      </c>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t="s">
        <v>591</v>
      </c>
      <c r="BT10" s="1084"/>
      <c r="BU10" s="1084"/>
      <c r="BV10" s="1084"/>
      <c r="BW10" s="1084"/>
      <c r="BX10" s="1084"/>
      <c r="BY10" s="1084"/>
      <c r="BZ10" s="1084"/>
      <c r="CA10" s="1084"/>
      <c r="CB10" s="1084"/>
      <c r="CC10" s="1084"/>
      <c r="CD10" s="1084"/>
      <c r="CE10" s="1084"/>
      <c r="CF10" s="1084"/>
      <c r="CG10" s="1085"/>
      <c r="CH10" s="1058">
        <v>6</v>
      </c>
      <c r="CI10" s="1059"/>
      <c r="CJ10" s="1059"/>
      <c r="CK10" s="1059"/>
      <c r="CL10" s="1060"/>
      <c r="CM10" s="1058">
        <v>62</v>
      </c>
      <c r="CN10" s="1059"/>
      <c r="CO10" s="1059"/>
      <c r="CP10" s="1059"/>
      <c r="CQ10" s="1060"/>
      <c r="CR10" s="1058">
        <v>30</v>
      </c>
      <c r="CS10" s="1059"/>
      <c r="CT10" s="1059"/>
      <c r="CU10" s="1059"/>
      <c r="CV10" s="1060"/>
      <c r="CW10" s="1058" t="s">
        <v>581</v>
      </c>
      <c r="CX10" s="1059"/>
      <c r="CY10" s="1059"/>
      <c r="CZ10" s="1059"/>
      <c r="DA10" s="1060"/>
      <c r="DB10" s="1058" t="s">
        <v>581</v>
      </c>
      <c r="DC10" s="1059"/>
      <c r="DD10" s="1059"/>
      <c r="DE10" s="1059"/>
      <c r="DF10" s="1060"/>
      <c r="DG10" s="1058" t="s">
        <v>581</v>
      </c>
      <c r="DH10" s="1059"/>
      <c r="DI10" s="1059"/>
      <c r="DJ10" s="1059"/>
      <c r="DK10" s="1060"/>
      <c r="DL10" s="1058" t="s">
        <v>581</v>
      </c>
      <c r="DM10" s="1059"/>
      <c r="DN10" s="1059"/>
      <c r="DO10" s="1059"/>
      <c r="DP10" s="1060"/>
      <c r="DQ10" s="1058" t="s">
        <v>581</v>
      </c>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t="s">
        <v>592</v>
      </c>
      <c r="BT11" s="1084"/>
      <c r="BU11" s="1084"/>
      <c r="BV11" s="1084"/>
      <c r="BW11" s="1084"/>
      <c r="BX11" s="1084"/>
      <c r="BY11" s="1084"/>
      <c r="BZ11" s="1084"/>
      <c r="CA11" s="1084"/>
      <c r="CB11" s="1084"/>
      <c r="CC11" s="1084"/>
      <c r="CD11" s="1084"/>
      <c r="CE11" s="1084"/>
      <c r="CF11" s="1084"/>
      <c r="CG11" s="1085"/>
      <c r="CH11" s="1058">
        <v>35</v>
      </c>
      <c r="CI11" s="1059"/>
      <c r="CJ11" s="1059"/>
      <c r="CK11" s="1059"/>
      <c r="CL11" s="1060"/>
      <c r="CM11" s="1058">
        <v>282</v>
      </c>
      <c r="CN11" s="1059"/>
      <c r="CO11" s="1059"/>
      <c r="CP11" s="1059"/>
      <c r="CQ11" s="1060"/>
      <c r="CR11" s="1058">
        <v>26</v>
      </c>
      <c r="CS11" s="1059"/>
      <c r="CT11" s="1059"/>
      <c r="CU11" s="1059"/>
      <c r="CV11" s="1060"/>
      <c r="CW11" s="1058">
        <v>18</v>
      </c>
      <c r="CX11" s="1059"/>
      <c r="CY11" s="1059"/>
      <c r="CZ11" s="1059"/>
      <c r="DA11" s="1060"/>
      <c r="DB11" s="1058" t="s">
        <v>581</v>
      </c>
      <c r="DC11" s="1059"/>
      <c r="DD11" s="1059"/>
      <c r="DE11" s="1059"/>
      <c r="DF11" s="1060"/>
      <c r="DG11" s="1058" t="s">
        <v>581</v>
      </c>
      <c r="DH11" s="1059"/>
      <c r="DI11" s="1059"/>
      <c r="DJ11" s="1059"/>
      <c r="DK11" s="1060"/>
      <c r="DL11" s="1058" t="s">
        <v>581</v>
      </c>
      <c r="DM11" s="1059"/>
      <c r="DN11" s="1059"/>
      <c r="DO11" s="1059"/>
      <c r="DP11" s="1060"/>
      <c r="DQ11" s="1058" t="s">
        <v>581</v>
      </c>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379</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380</v>
      </c>
      <c r="B23" s="1013" t="s">
        <v>381</v>
      </c>
      <c r="C23" s="1014"/>
      <c r="D23" s="1014"/>
      <c r="E23" s="1014"/>
      <c r="F23" s="1014"/>
      <c r="G23" s="1014"/>
      <c r="H23" s="1014"/>
      <c r="I23" s="1014"/>
      <c r="J23" s="1014"/>
      <c r="K23" s="1014"/>
      <c r="L23" s="1014"/>
      <c r="M23" s="1014"/>
      <c r="N23" s="1014"/>
      <c r="O23" s="1014"/>
      <c r="P23" s="1015"/>
      <c r="Q23" s="1137">
        <v>46486</v>
      </c>
      <c r="R23" s="1138"/>
      <c r="S23" s="1138"/>
      <c r="T23" s="1138"/>
      <c r="U23" s="1138"/>
      <c r="V23" s="1138">
        <v>44856</v>
      </c>
      <c r="W23" s="1138"/>
      <c r="X23" s="1138"/>
      <c r="Y23" s="1138"/>
      <c r="Z23" s="1138"/>
      <c r="AA23" s="1138">
        <v>1630</v>
      </c>
      <c r="AB23" s="1138"/>
      <c r="AC23" s="1138"/>
      <c r="AD23" s="1138"/>
      <c r="AE23" s="1139"/>
      <c r="AF23" s="1140">
        <v>1528</v>
      </c>
      <c r="AG23" s="1138"/>
      <c r="AH23" s="1138"/>
      <c r="AI23" s="1138"/>
      <c r="AJ23" s="1141"/>
      <c r="AK23" s="1142"/>
      <c r="AL23" s="1143"/>
      <c r="AM23" s="1143"/>
      <c r="AN23" s="1143"/>
      <c r="AO23" s="1143"/>
      <c r="AP23" s="1138">
        <v>58419</v>
      </c>
      <c r="AQ23" s="1138"/>
      <c r="AR23" s="1138"/>
      <c r="AS23" s="1138"/>
      <c r="AT23" s="1138"/>
      <c r="AU23" s="1144"/>
      <c r="AV23" s="1144"/>
      <c r="AW23" s="1144"/>
      <c r="AX23" s="1144"/>
      <c r="AY23" s="1145"/>
      <c r="AZ23" s="1134" t="s">
        <v>382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383</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384</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359</v>
      </c>
      <c r="B26" s="1065"/>
      <c r="C26" s="1065"/>
      <c r="D26" s="1065"/>
      <c r="E26" s="1065"/>
      <c r="F26" s="1065"/>
      <c r="G26" s="1065"/>
      <c r="H26" s="1065"/>
      <c r="I26" s="1065"/>
      <c r="J26" s="1065"/>
      <c r="K26" s="1065"/>
      <c r="L26" s="1065"/>
      <c r="M26" s="1065"/>
      <c r="N26" s="1065"/>
      <c r="O26" s="1065"/>
      <c r="P26" s="1066"/>
      <c r="Q26" s="1070" t="s">
        <v>385</v>
      </c>
      <c r="R26" s="1071"/>
      <c r="S26" s="1071"/>
      <c r="T26" s="1071"/>
      <c r="U26" s="1072"/>
      <c r="V26" s="1070" t="s">
        <v>386</v>
      </c>
      <c r="W26" s="1071"/>
      <c r="X26" s="1071"/>
      <c r="Y26" s="1071"/>
      <c r="Z26" s="1072"/>
      <c r="AA26" s="1070" t="s">
        <v>387</v>
      </c>
      <c r="AB26" s="1071"/>
      <c r="AC26" s="1071"/>
      <c r="AD26" s="1071"/>
      <c r="AE26" s="1071"/>
      <c r="AF26" s="1128" t="s">
        <v>388</v>
      </c>
      <c r="AG26" s="1077"/>
      <c r="AH26" s="1077"/>
      <c r="AI26" s="1077"/>
      <c r="AJ26" s="1129"/>
      <c r="AK26" s="1071" t="s">
        <v>389</v>
      </c>
      <c r="AL26" s="1071"/>
      <c r="AM26" s="1071"/>
      <c r="AN26" s="1071"/>
      <c r="AO26" s="1072"/>
      <c r="AP26" s="1070" t="s">
        <v>390</v>
      </c>
      <c r="AQ26" s="1071"/>
      <c r="AR26" s="1071"/>
      <c r="AS26" s="1071"/>
      <c r="AT26" s="1072"/>
      <c r="AU26" s="1070" t="s">
        <v>391</v>
      </c>
      <c r="AV26" s="1071"/>
      <c r="AW26" s="1071"/>
      <c r="AX26" s="1071"/>
      <c r="AY26" s="1072"/>
      <c r="AZ26" s="1070" t="s">
        <v>392</v>
      </c>
      <c r="BA26" s="1071"/>
      <c r="BB26" s="1071"/>
      <c r="BC26" s="1071"/>
      <c r="BD26" s="1072"/>
      <c r="BE26" s="1070" t="s">
        <v>366</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393</v>
      </c>
      <c r="C28" s="1120"/>
      <c r="D28" s="1120"/>
      <c r="E28" s="1120"/>
      <c r="F28" s="1120"/>
      <c r="G28" s="1120"/>
      <c r="H28" s="1120"/>
      <c r="I28" s="1120"/>
      <c r="J28" s="1120"/>
      <c r="K28" s="1120"/>
      <c r="L28" s="1120"/>
      <c r="M28" s="1120"/>
      <c r="N28" s="1120"/>
      <c r="O28" s="1120"/>
      <c r="P28" s="1121"/>
      <c r="Q28" s="1122">
        <v>11106</v>
      </c>
      <c r="R28" s="1123"/>
      <c r="S28" s="1123"/>
      <c r="T28" s="1123"/>
      <c r="U28" s="1123"/>
      <c r="V28" s="1123">
        <v>10788</v>
      </c>
      <c r="W28" s="1123"/>
      <c r="X28" s="1123"/>
      <c r="Y28" s="1123"/>
      <c r="Z28" s="1123"/>
      <c r="AA28" s="1123">
        <v>318</v>
      </c>
      <c r="AB28" s="1123"/>
      <c r="AC28" s="1123"/>
      <c r="AD28" s="1123"/>
      <c r="AE28" s="1124"/>
      <c r="AF28" s="1125">
        <v>318</v>
      </c>
      <c r="AG28" s="1123"/>
      <c r="AH28" s="1123"/>
      <c r="AI28" s="1123"/>
      <c r="AJ28" s="1126"/>
      <c r="AK28" s="1127">
        <v>632</v>
      </c>
      <c r="AL28" s="1115"/>
      <c r="AM28" s="1115"/>
      <c r="AN28" s="1115"/>
      <c r="AO28" s="1115"/>
      <c r="AP28" s="1115">
        <v>2</v>
      </c>
      <c r="AQ28" s="1115"/>
      <c r="AR28" s="1115"/>
      <c r="AS28" s="1115"/>
      <c r="AT28" s="1115"/>
      <c r="AU28" s="1115">
        <v>0</v>
      </c>
      <c r="AV28" s="1115"/>
      <c r="AW28" s="1115"/>
      <c r="AX28" s="1115"/>
      <c r="AY28" s="1115"/>
      <c r="AZ28" s="1116" t="s">
        <v>581</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394</v>
      </c>
      <c r="C29" s="1107"/>
      <c r="D29" s="1107"/>
      <c r="E29" s="1107"/>
      <c r="F29" s="1107"/>
      <c r="G29" s="1107"/>
      <c r="H29" s="1107"/>
      <c r="I29" s="1107"/>
      <c r="J29" s="1107"/>
      <c r="K29" s="1107"/>
      <c r="L29" s="1107"/>
      <c r="M29" s="1107"/>
      <c r="N29" s="1107"/>
      <c r="O29" s="1107"/>
      <c r="P29" s="1108"/>
      <c r="Q29" s="1112">
        <v>7059</v>
      </c>
      <c r="R29" s="1113"/>
      <c r="S29" s="1113"/>
      <c r="T29" s="1113"/>
      <c r="U29" s="1113"/>
      <c r="V29" s="1113">
        <v>6664</v>
      </c>
      <c r="W29" s="1113"/>
      <c r="X29" s="1113"/>
      <c r="Y29" s="1113"/>
      <c r="Z29" s="1113"/>
      <c r="AA29" s="1113">
        <v>395</v>
      </c>
      <c r="AB29" s="1113"/>
      <c r="AC29" s="1113"/>
      <c r="AD29" s="1113"/>
      <c r="AE29" s="1114"/>
      <c r="AF29" s="1088">
        <v>395</v>
      </c>
      <c r="AG29" s="1089"/>
      <c r="AH29" s="1089"/>
      <c r="AI29" s="1089"/>
      <c r="AJ29" s="1090"/>
      <c r="AK29" s="1049">
        <v>921</v>
      </c>
      <c r="AL29" s="1040"/>
      <c r="AM29" s="1040"/>
      <c r="AN29" s="1040"/>
      <c r="AO29" s="1040"/>
      <c r="AP29" s="1040" t="s">
        <v>582</v>
      </c>
      <c r="AQ29" s="1040"/>
      <c r="AR29" s="1040"/>
      <c r="AS29" s="1040"/>
      <c r="AT29" s="1040"/>
      <c r="AU29" s="1040" t="s">
        <v>582</v>
      </c>
      <c r="AV29" s="1040"/>
      <c r="AW29" s="1040"/>
      <c r="AX29" s="1040"/>
      <c r="AY29" s="1040"/>
      <c r="AZ29" s="1111" t="s">
        <v>582</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395</v>
      </c>
      <c r="C30" s="1107"/>
      <c r="D30" s="1107"/>
      <c r="E30" s="1107"/>
      <c r="F30" s="1107"/>
      <c r="G30" s="1107"/>
      <c r="H30" s="1107"/>
      <c r="I30" s="1107"/>
      <c r="J30" s="1107"/>
      <c r="K30" s="1107"/>
      <c r="L30" s="1107"/>
      <c r="M30" s="1107"/>
      <c r="N30" s="1107"/>
      <c r="O30" s="1107"/>
      <c r="P30" s="1108"/>
      <c r="Q30" s="1112">
        <v>1068</v>
      </c>
      <c r="R30" s="1113"/>
      <c r="S30" s="1113"/>
      <c r="T30" s="1113"/>
      <c r="U30" s="1113"/>
      <c r="V30" s="1113">
        <v>1064</v>
      </c>
      <c r="W30" s="1113"/>
      <c r="X30" s="1113"/>
      <c r="Y30" s="1113"/>
      <c r="Z30" s="1113"/>
      <c r="AA30" s="1113">
        <v>4</v>
      </c>
      <c r="AB30" s="1113"/>
      <c r="AC30" s="1113"/>
      <c r="AD30" s="1113"/>
      <c r="AE30" s="1114"/>
      <c r="AF30" s="1088">
        <v>4</v>
      </c>
      <c r="AG30" s="1089"/>
      <c r="AH30" s="1089"/>
      <c r="AI30" s="1089"/>
      <c r="AJ30" s="1090"/>
      <c r="AK30" s="1049">
        <v>272</v>
      </c>
      <c r="AL30" s="1040"/>
      <c r="AM30" s="1040"/>
      <c r="AN30" s="1040"/>
      <c r="AO30" s="1040"/>
      <c r="AP30" s="1040" t="s">
        <v>582</v>
      </c>
      <c r="AQ30" s="1040"/>
      <c r="AR30" s="1040"/>
      <c r="AS30" s="1040"/>
      <c r="AT30" s="1040"/>
      <c r="AU30" s="1040" t="s">
        <v>582</v>
      </c>
      <c r="AV30" s="1040"/>
      <c r="AW30" s="1040"/>
      <c r="AX30" s="1040"/>
      <c r="AY30" s="1040"/>
      <c r="AZ30" s="1111" t="s">
        <v>582</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396</v>
      </c>
      <c r="C31" s="1107"/>
      <c r="D31" s="1107"/>
      <c r="E31" s="1107"/>
      <c r="F31" s="1107"/>
      <c r="G31" s="1107"/>
      <c r="H31" s="1107"/>
      <c r="I31" s="1107"/>
      <c r="J31" s="1107"/>
      <c r="K31" s="1107"/>
      <c r="L31" s="1107"/>
      <c r="M31" s="1107"/>
      <c r="N31" s="1107"/>
      <c r="O31" s="1107"/>
      <c r="P31" s="1108"/>
      <c r="Q31" s="1112">
        <v>2147</v>
      </c>
      <c r="R31" s="1113"/>
      <c r="S31" s="1113"/>
      <c r="T31" s="1113"/>
      <c r="U31" s="1113"/>
      <c r="V31" s="1113">
        <v>2007</v>
      </c>
      <c r="W31" s="1113"/>
      <c r="X31" s="1113"/>
      <c r="Y31" s="1113"/>
      <c r="Z31" s="1113"/>
      <c r="AA31" s="1113">
        <v>140</v>
      </c>
      <c r="AB31" s="1113"/>
      <c r="AC31" s="1113"/>
      <c r="AD31" s="1113"/>
      <c r="AE31" s="1114"/>
      <c r="AF31" s="1088">
        <v>2564</v>
      </c>
      <c r="AG31" s="1089"/>
      <c r="AH31" s="1089"/>
      <c r="AI31" s="1089"/>
      <c r="AJ31" s="1090"/>
      <c r="AK31" s="1049">
        <v>102</v>
      </c>
      <c r="AL31" s="1040"/>
      <c r="AM31" s="1040"/>
      <c r="AN31" s="1040"/>
      <c r="AO31" s="1040"/>
      <c r="AP31" s="1040">
        <v>8480</v>
      </c>
      <c r="AQ31" s="1040"/>
      <c r="AR31" s="1040"/>
      <c r="AS31" s="1040"/>
      <c r="AT31" s="1040"/>
      <c r="AU31" s="1040">
        <v>873</v>
      </c>
      <c r="AV31" s="1040"/>
      <c r="AW31" s="1040"/>
      <c r="AX31" s="1040"/>
      <c r="AY31" s="1040"/>
      <c r="AZ31" s="1111" t="s">
        <v>582</v>
      </c>
      <c r="BA31" s="1111"/>
      <c r="BB31" s="1111"/>
      <c r="BC31" s="1111"/>
      <c r="BD31" s="1111"/>
      <c r="BE31" s="1101" t="s">
        <v>397</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398</v>
      </c>
      <c r="C32" s="1107"/>
      <c r="D32" s="1107"/>
      <c r="E32" s="1107"/>
      <c r="F32" s="1107"/>
      <c r="G32" s="1107"/>
      <c r="H32" s="1107"/>
      <c r="I32" s="1107"/>
      <c r="J32" s="1107"/>
      <c r="K32" s="1107"/>
      <c r="L32" s="1107"/>
      <c r="M32" s="1107"/>
      <c r="N32" s="1107"/>
      <c r="O32" s="1107"/>
      <c r="P32" s="1108"/>
      <c r="Q32" s="1112">
        <v>3014</v>
      </c>
      <c r="R32" s="1113"/>
      <c r="S32" s="1113"/>
      <c r="T32" s="1113"/>
      <c r="U32" s="1113"/>
      <c r="V32" s="1113">
        <v>2983</v>
      </c>
      <c r="W32" s="1113"/>
      <c r="X32" s="1113"/>
      <c r="Y32" s="1113"/>
      <c r="Z32" s="1113"/>
      <c r="AA32" s="1113">
        <v>31</v>
      </c>
      <c r="AB32" s="1113"/>
      <c r="AC32" s="1113"/>
      <c r="AD32" s="1113"/>
      <c r="AE32" s="1114"/>
      <c r="AF32" s="1088">
        <v>31</v>
      </c>
      <c r="AG32" s="1089"/>
      <c r="AH32" s="1089"/>
      <c r="AI32" s="1089"/>
      <c r="AJ32" s="1090"/>
      <c r="AK32" s="1049">
        <v>1075</v>
      </c>
      <c r="AL32" s="1040"/>
      <c r="AM32" s="1040"/>
      <c r="AN32" s="1040"/>
      <c r="AO32" s="1040"/>
      <c r="AP32" s="1040">
        <v>15565</v>
      </c>
      <c r="AQ32" s="1040"/>
      <c r="AR32" s="1040"/>
      <c r="AS32" s="1040"/>
      <c r="AT32" s="1040"/>
      <c r="AU32" s="1040">
        <v>10320</v>
      </c>
      <c r="AV32" s="1040"/>
      <c r="AW32" s="1040"/>
      <c r="AX32" s="1040"/>
      <c r="AY32" s="1040"/>
      <c r="AZ32" s="1111" t="s">
        <v>582</v>
      </c>
      <c r="BA32" s="1111"/>
      <c r="BB32" s="1111"/>
      <c r="BC32" s="1111"/>
      <c r="BD32" s="1111"/>
      <c r="BE32" s="1101" t="s">
        <v>399</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400</v>
      </c>
      <c r="C33" s="1107"/>
      <c r="D33" s="1107"/>
      <c r="E33" s="1107"/>
      <c r="F33" s="1107"/>
      <c r="G33" s="1107"/>
      <c r="H33" s="1107"/>
      <c r="I33" s="1107"/>
      <c r="J33" s="1107"/>
      <c r="K33" s="1107"/>
      <c r="L33" s="1107"/>
      <c r="M33" s="1107"/>
      <c r="N33" s="1107"/>
      <c r="O33" s="1107"/>
      <c r="P33" s="1108"/>
      <c r="Q33" s="1112">
        <v>98</v>
      </c>
      <c r="R33" s="1113"/>
      <c r="S33" s="1113"/>
      <c r="T33" s="1113"/>
      <c r="U33" s="1113"/>
      <c r="V33" s="1113">
        <v>95</v>
      </c>
      <c r="W33" s="1113"/>
      <c r="X33" s="1113"/>
      <c r="Y33" s="1113"/>
      <c r="Z33" s="1113"/>
      <c r="AA33" s="1113">
        <v>3</v>
      </c>
      <c r="AB33" s="1113"/>
      <c r="AC33" s="1113"/>
      <c r="AD33" s="1113"/>
      <c r="AE33" s="1114"/>
      <c r="AF33" s="1088">
        <v>3</v>
      </c>
      <c r="AG33" s="1089"/>
      <c r="AH33" s="1089"/>
      <c r="AI33" s="1089"/>
      <c r="AJ33" s="1090"/>
      <c r="AK33" s="1049">
        <v>45</v>
      </c>
      <c r="AL33" s="1040"/>
      <c r="AM33" s="1040"/>
      <c r="AN33" s="1040"/>
      <c r="AO33" s="1040"/>
      <c r="AP33" s="1040" t="s">
        <v>582</v>
      </c>
      <c r="AQ33" s="1040"/>
      <c r="AR33" s="1040"/>
      <c r="AS33" s="1040"/>
      <c r="AT33" s="1040"/>
      <c r="AU33" s="1040" t="s">
        <v>582</v>
      </c>
      <c r="AV33" s="1040"/>
      <c r="AW33" s="1040"/>
      <c r="AX33" s="1040"/>
      <c r="AY33" s="1040"/>
      <c r="AZ33" s="1111" t="s">
        <v>582</v>
      </c>
      <c r="BA33" s="1111"/>
      <c r="BB33" s="1111"/>
      <c r="BC33" s="1111"/>
      <c r="BD33" s="1111"/>
      <c r="BE33" s="1101" t="s">
        <v>401</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402</v>
      </c>
      <c r="C34" s="1107"/>
      <c r="D34" s="1107"/>
      <c r="E34" s="1107"/>
      <c r="F34" s="1107"/>
      <c r="G34" s="1107"/>
      <c r="H34" s="1107"/>
      <c r="I34" s="1107"/>
      <c r="J34" s="1107"/>
      <c r="K34" s="1107"/>
      <c r="L34" s="1107"/>
      <c r="M34" s="1107"/>
      <c r="N34" s="1107"/>
      <c r="O34" s="1107"/>
      <c r="P34" s="1108"/>
      <c r="Q34" s="1112">
        <v>97</v>
      </c>
      <c r="R34" s="1113"/>
      <c r="S34" s="1113"/>
      <c r="T34" s="1113"/>
      <c r="U34" s="1113"/>
      <c r="V34" s="1113">
        <v>83</v>
      </c>
      <c r="W34" s="1113"/>
      <c r="X34" s="1113"/>
      <c r="Y34" s="1113"/>
      <c r="Z34" s="1113"/>
      <c r="AA34" s="1113">
        <v>14</v>
      </c>
      <c r="AB34" s="1113"/>
      <c r="AC34" s="1113"/>
      <c r="AD34" s="1113"/>
      <c r="AE34" s="1114"/>
      <c r="AF34" s="1088">
        <v>14</v>
      </c>
      <c r="AG34" s="1089"/>
      <c r="AH34" s="1089"/>
      <c r="AI34" s="1089"/>
      <c r="AJ34" s="1090"/>
      <c r="AK34" s="1049" t="s">
        <v>582</v>
      </c>
      <c r="AL34" s="1040"/>
      <c r="AM34" s="1040"/>
      <c r="AN34" s="1040"/>
      <c r="AO34" s="1040"/>
      <c r="AP34" s="1040" t="s">
        <v>582</v>
      </c>
      <c r="AQ34" s="1040"/>
      <c r="AR34" s="1040"/>
      <c r="AS34" s="1040"/>
      <c r="AT34" s="1040"/>
      <c r="AU34" s="1040" t="s">
        <v>582</v>
      </c>
      <c r="AV34" s="1040"/>
      <c r="AW34" s="1040"/>
      <c r="AX34" s="1040"/>
      <c r="AY34" s="1040"/>
      <c r="AZ34" s="1111" t="s">
        <v>582</v>
      </c>
      <c r="BA34" s="1111"/>
      <c r="BB34" s="1111"/>
      <c r="BC34" s="1111"/>
      <c r="BD34" s="1111"/>
      <c r="BE34" s="1101" t="s">
        <v>401</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403</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380</v>
      </c>
      <c r="B63" s="1013" t="s">
        <v>404</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3329</v>
      </c>
      <c r="AG63" s="1028"/>
      <c r="AH63" s="1028"/>
      <c r="AI63" s="1028"/>
      <c r="AJ63" s="1099"/>
      <c r="AK63" s="1100"/>
      <c r="AL63" s="1032"/>
      <c r="AM63" s="1032"/>
      <c r="AN63" s="1032"/>
      <c r="AO63" s="1032"/>
      <c r="AP63" s="1028">
        <v>24047</v>
      </c>
      <c r="AQ63" s="1028"/>
      <c r="AR63" s="1028"/>
      <c r="AS63" s="1028"/>
      <c r="AT63" s="1028"/>
      <c r="AU63" s="1028">
        <v>11193</v>
      </c>
      <c r="AV63" s="1028"/>
      <c r="AW63" s="1028"/>
      <c r="AX63" s="1028"/>
      <c r="AY63" s="1028"/>
      <c r="AZ63" s="1094"/>
      <c r="BA63" s="1094"/>
      <c r="BB63" s="1094"/>
      <c r="BC63" s="1094"/>
      <c r="BD63" s="1094"/>
      <c r="BE63" s="1029"/>
      <c r="BF63" s="1029"/>
      <c r="BG63" s="1029"/>
      <c r="BH63" s="1029"/>
      <c r="BI63" s="1030"/>
      <c r="BJ63" s="1095" t="s">
        <v>231</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406</v>
      </c>
      <c r="B66" s="1065"/>
      <c r="C66" s="1065"/>
      <c r="D66" s="1065"/>
      <c r="E66" s="1065"/>
      <c r="F66" s="1065"/>
      <c r="G66" s="1065"/>
      <c r="H66" s="1065"/>
      <c r="I66" s="1065"/>
      <c r="J66" s="1065"/>
      <c r="K66" s="1065"/>
      <c r="L66" s="1065"/>
      <c r="M66" s="1065"/>
      <c r="N66" s="1065"/>
      <c r="O66" s="1065"/>
      <c r="P66" s="1066"/>
      <c r="Q66" s="1070" t="s">
        <v>407</v>
      </c>
      <c r="R66" s="1071"/>
      <c r="S66" s="1071"/>
      <c r="T66" s="1071"/>
      <c r="U66" s="1072"/>
      <c r="V66" s="1070" t="s">
        <v>408</v>
      </c>
      <c r="W66" s="1071"/>
      <c r="X66" s="1071"/>
      <c r="Y66" s="1071"/>
      <c r="Z66" s="1072"/>
      <c r="AA66" s="1070" t="s">
        <v>409</v>
      </c>
      <c r="AB66" s="1071"/>
      <c r="AC66" s="1071"/>
      <c r="AD66" s="1071"/>
      <c r="AE66" s="1072"/>
      <c r="AF66" s="1076" t="s">
        <v>410</v>
      </c>
      <c r="AG66" s="1077"/>
      <c r="AH66" s="1077"/>
      <c r="AI66" s="1077"/>
      <c r="AJ66" s="1078"/>
      <c r="AK66" s="1070" t="s">
        <v>411</v>
      </c>
      <c r="AL66" s="1065"/>
      <c r="AM66" s="1065"/>
      <c r="AN66" s="1065"/>
      <c r="AO66" s="1066"/>
      <c r="AP66" s="1070" t="s">
        <v>412</v>
      </c>
      <c r="AQ66" s="1071"/>
      <c r="AR66" s="1071"/>
      <c r="AS66" s="1071"/>
      <c r="AT66" s="1072"/>
      <c r="AU66" s="1070" t="s">
        <v>413</v>
      </c>
      <c r="AV66" s="1071"/>
      <c r="AW66" s="1071"/>
      <c r="AX66" s="1071"/>
      <c r="AY66" s="1072"/>
      <c r="AZ66" s="1070" t="s">
        <v>366</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583</v>
      </c>
      <c r="C68" s="1055"/>
      <c r="D68" s="1055"/>
      <c r="E68" s="1055"/>
      <c r="F68" s="1055"/>
      <c r="G68" s="1055"/>
      <c r="H68" s="1055"/>
      <c r="I68" s="1055"/>
      <c r="J68" s="1055"/>
      <c r="K68" s="1055"/>
      <c r="L68" s="1055"/>
      <c r="M68" s="1055"/>
      <c r="N68" s="1055"/>
      <c r="O68" s="1055"/>
      <c r="P68" s="1056"/>
      <c r="Q68" s="1057">
        <v>9456</v>
      </c>
      <c r="R68" s="1051"/>
      <c r="S68" s="1051"/>
      <c r="T68" s="1051"/>
      <c r="U68" s="1051"/>
      <c r="V68" s="1051">
        <v>9295</v>
      </c>
      <c r="W68" s="1051"/>
      <c r="X68" s="1051"/>
      <c r="Y68" s="1051"/>
      <c r="Z68" s="1051"/>
      <c r="AA68" s="1051">
        <v>161</v>
      </c>
      <c r="AB68" s="1051"/>
      <c r="AC68" s="1051"/>
      <c r="AD68" s="1051"/>
      <c r="AE68" s="1051"/>
      <c r="AF68" s="1051">
        <v>161</v>
      </c>
      <c r="AG68" s="1051"/>
      <c r="AH68" s="1051"/>
      <c r="AI68" s="1051"/>
      <c r="AJ68" s="1051"/>
      <c r="AK68" s="1051">
        <v>6</v>
      </c>
      <c r="AL68" s="1051"/>
      <c r="AM68" s="1051"/>
      <c r="AN68" s="1051"/>
      <c r="AO68" s="1051"/>
      <c r="AP68" s="1051" t="s">
        <v>581</v>
      </c>
      <c r="AQ68" s="1051"/>
      <c r="AR68" s="1051"/>
      <c r="AS68" s="1051"/>
      <c r="AT68" s="1051"/>
      <c r="AU68" s="1051" t="s">
        <v>581</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584</v>
      </c>
      <c r="C69" s="1044"/>
      <c r="D69" s="1044"/>
      <c r="E69" s="1044"/>
      <c r="F69" s="1044"/>
      <c r="G69" s="1044"/>
      <c r="H69" s="1044"/>
      <c r="I69" s="1044"/>
      <c r="J69" s="1044"/>
      <c r="K69" s="1044"/>
      <c r="L69" s="1044"/>
      <c r="M69" s="1044"/>
      <c r="N69" s="1044"/>
      <c r="O69" s="1044"/>
      <c r="P69" s="1045"/>
      <c r="Q69" s="1046">
        <v>22</v>
      </c>
      <c r="R69" s="1040"/>
      <c r="S69" s="1040"/>
      <c r="T69" s="1040"/>
      <c r="U69" s="1040"/>
      <c r="V69" s="1040">
        <v>16</v>
      </c>
      <c r="W69" s="1040"/>
      <c r="X69" s="1040"/>
      <c r="Y69" s="1040"/>
      <c r="Z69" s="1040"/>
      <c r="AA69" s="1040">
        <v>6</v>
      </c>
      <c r="AB69" s="1040"/>
      <c r="AC69" s="1040"/>
      <c r="AD69" s="1040"/>
      <c r="AE69" s="1040"/>
      <c r="AF69" s="1040">
        <v>6</v>
      </c>
      <c r="AG69" s="1040"/>
      <c r="AH69" s="1040"/>
      <c r="AI69" s="1040"/>
      <c r="AJ69" s="1040"/>
      <c r="AK69" s="1040">
        <v>6</v>
      </c>
      <c r="AL69" s="1040"/>
      <c r="AM69" s="1040"/>
      <c r="AN69" s="1040"/>
      <c r="AO69" s="1040"/>
      <c r="AP69" s="1040" t="s">
        <v>581</v>
      </c>
      <c r="AQ69" s="1040"/>
      <c r="AR69" s="1040"/>
      <c r="AS69" s="1040"/>
      <c r="AT69" s="1040"/>
      <c r="AU69" s="1040" t="s">
        <v>581</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585</v>
      </c>
      <c r="C70" s="1044"/>
      <c r="D70" s="1044"/>
      <c r="E70" s="1044"/>
      <c r="F70" s="1044"/>
      <c r="G70" s="1044"/>
      <c r="H70" s="1044"/>
      <c r="I70" s="1044"/>
      <c r="J70" s="1044"/>
      <c r="K70" s="1044"/>
      <c r="L70" s="1044"/>
      <c r="M70" s="1044"/>
      <c r="N70" s="1044"/>
      <c r="O70" s="1044"/>
      <c r="P70" s="1045"/>
      <c r="Q70" s="1046">
        <v>197</v>
      </c>
      <c r="R70" s="1040"/>
      <c r="S70" s="1040"/>
      <c r="T70" s="1040"/>
      <c r="U70" s="1040"/>
      <c r="V70" s="1040">
        <v>185</v>
      </c>
      <c r="W70" s="1040"/>
      <c r="X70" s="1040"/>
      <c r="Y70" s="1040"/>
      <c r="Z70" s="1040"/>
      <c r="AA70" s="1040">
        <v>12</v>
      </c>
      <c r="AB70" s="1040"/>
      <c r="AC70" s="1040"/>
      <c r="AD70" s="1040"/>
      <c r="AE70" s="1040"/>
      <c r="AF70" s="1040">
        <v>12</v>
      </c>
      <c r="AG70" s="1040"/>
      <c r="AH70" s="1040"/>
      <c r="AI70" s="1040"/>
      <c r="AJ70" s="1040"/>
      <c r="AK70" s="1040">
        <v>0</v>
      </c>
      <c r="AL70" s="1040"/>
      <c r="AM70" s="1040"/>
      <c r="AN70" s="1040"/>
      <c r="AO70" s="1040"/>
      <c r="AP70" s="1040" t="s">
        <v>581</v>
      </c>
      <c r="AQ70" s="1040"/>
      <c r="AR70" s="1040"/>
      <c r="AS70" s="1040"/>
      <c r="AT70" s="1040"/>
      <c r="AU70" s="1040" t="s">
        <v>581</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586</v>
      </c>
      <c r="C71" s="1044"/>
      <c r="D71" s="1044"/>
      <c r="E71" s="1044"/>
      <c r="F71" s="1044"/>
      <c r="G71" s="1044"/>
      <c r="H71" s="1044"/>
      <c r="I71" s="1044"/>
      <c r="J71" s="1044"/>
      <c r="K71" s="1044"/>
      <c r="L71" s="1044"/>
      <c r="M71" s="1044"/>
      <c r="N71" s="1044"/>
      <c r="O71" s="1044"/>
      <c r="P71" s="1045"/>
      <c r="Q71" s="1046">
        <v>211751</v>
      </c>
      <c r="R71" s="1040"/>
      <c r="S71" s="1040"/>
      <c r="T71" s="1040"/>
      <c r="U71" s="1040"/>
      <c r="V71" s="1040">
        <v>202550</v>
      </c>
      <c r="W71" s="1040"/>
      <c r="X71" s="1040"/>
      <c r="Y71" s="1040"/>
      <c r="Z71" s="1040"/>
      <c r="AA71" s="1040">
        <v>9201</v>
      </c>
      <c r="AB71" s="1040"/>
      <c r="AC71" s="1040"/>
      <c r="AD71" s="1040"/>
      <c r="AE71" s="1040"/>
      <c r="AF71" s="1040">
        <v>9201</v>
      </c>
      <c r="AG71" s="1040"/>
      <c r="AH71" s="1040"/>
      <c r="AI71" s="1040"/>
      <c r="AJ71" s="1040"/>
      <c r="AK71" s="1040" t="s">
        <v>581</v>
      </c>
      <c r="AL71" s="1040"/>
      <c r="AM71" s="1040"/>
      <c r="AN71" s="1040"/>
      <c r="AO71" s="1040"/>
      <c r="AP71" s="1040" t="s">
        <v>581</v>
      </c>
      <c r="AQ71" s="1040"/>
      <c r="AR71" s="1040"/>
      <c r="AS71" s="1040"/>
      <c r="AT71" s="1040"/>
      <c r="AU71" s="1040" t="s">
        <v>581</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380</v>
      </c>
      <c r="B88" s="1013" t="s">
        <v>414</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9380</v>
      </c>
      <c r="AG88" s="1028"/>
      <c r="AH88" s="1028"/>
      <c r="AI88" s="1028"/>
      <c r="AJ88" s="1028"/>
      <c r="AK88" s="1032"/>
      <c r="AL88" s="1032"/>
      <c r="AM88" s="1032"/>
      <c r="AN88" s="1032"/>
      <c r="AO88" s="1032"/>
      <c r="AP88" s="1028"/>
      <c r="AQ88" s="1028"/>
      <c r="AR88" s="1028"/>
      <c r="AS88" s="1028"/>
      <c r="AT88" s="1028"/>
      <c r="AU88" s="1028"/>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415</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151</v>
      </c>
      <c r="CS102" s="1020"/>
      <c r="CT102" s="1020"/>
      <c r="CU102" s="1020"/>
      <c r="CV102" s="1021"/>
      <c r="CW102" s="1019">
        <v>30</v>
      </c>
      <c r="CX102" s="1020"/>
      <c r="CY102" s="1020"/>
      <c r="CZ102" s="1020"/>
      <c r="DA102" s="1021"/>
      <c r="DB102" s="1019" t="s">
        <v>581</v>
      </c>
      <c r="DC102" s="1020"/>
      <c r="DD102" s="1020"/>
      <c r="DE102" s="1020"/>
      <c r="DF102" s="1021"/>
      <c r="DG102" s="1019" t="s">
        <v>581</v>
      </c>
      <c r="DH102" s="1020"/>
      <c r="DI102" s="1020"/>
      <c r="DJ102" s="1020"/>
      <c r="DK102" s="1021"/>
      <c r="DL102" s="1019">
        <v>300</v>
      </c>
      <c r="DM102" s="1020"/>
      <c r="DN102" s="1020"/>
      <c r="DO102" s="1020"/>
      <c r="DP102" s="1021"/>
      <c r="DQ102" s="1019">
        <v>30</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423</v>
      </c>
      <c r="AB109" s="963"/>
      <c r="AC109" s="963"/>
      <c r="AD109" s="963"/>
      <c r="AE109" s="964"/>
      <c r="AF109" s="965" t="s">
        <v>298</v>
      </c>
      <c r="AG109" s="963"/>
      <c r="AH109" s="963"/>
      <c r="AI109" s="963"/>
      <c r="AJ109" s="964"/>
      <c r="AK109" s="965" t="s">
        <v>297</v>
      </c>
      <c r="AL109" s="963"/>
      <c r="AM109" s="963"/>
      <c r="AN109" s="963"/>
      <c r="AO109" s="964"/>
      <c r="AP109" s="965" t="s">
        <v>424</v>
      </c>
      <c r="AQ109" s="963"/>
      <c r="AR109" s="963"/>
      <c r="AS109" s="963"/>
      <c r="AT109" s="994"/>
      <c r="AU109" s="962" t="s">
        <v>422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423</v>
      </c>
      <c r="BR109" s="963"/>
      <c r="BS109" s="963"/>
      <c r="BT109" s="963"/>
      <c r="BU109" s="964"/>
      <c r="BV109" s="965" t="s">
        <v>298</v>
      </c>
      <c r="BW109" s="963"/>
      <c r="BX109" s="963"/>
      <c r="BY109" s="963"/>
      <c r="BZ109" s="964"/>
      <c r="CA109" s="965" t="s">
        <v>297</v>
      </c>
      <c r="CB109" s="963"/>
      <c r="CC109" s="963"/>
      <c r="CD109" s="963"/>
      <c r="CE109" s="964"/>
      <c r="CF109" s="1001" t="s">
        <v>424</v>
      </c>
      <c r="CG109" s="1001"/>
      <c r="CH109" s="1001"/>
      <c r="CI109" s="1001"/>
      <c r="CJ109" s="1001"/>
      <c r="CK109" s="965" t="s">
        <v>425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423</v>
      </c>
      <c r="DH109" s="963"/>
      <c r="DI109" s="963"/>
      <c r="DJ109" s="963"/>
      <c r="DK109" s="964"/>
      <c r="DL109" s="965" t="s">
        <v>298</v>
      </c>
      <c r="DM109" s="963"/>
      <c r="DN109" s="963"/>
      <c r="DO109" s="963"/>
      <c r="DP109" s="964"/>
      <c r="DQ109" s="965" t="s">
        <v>297</v>
      </c>
      <c r="DR109" s="963"/>
      <c r="DS109" s="963"/>
      <c r="DT109" s="963"/>
      <c r="DU109" s="964"/>
      <c r="DV109" s="965" t="s">
        <v>424</v>
      </c>
      <c r="DW109" s="963"/>
      <c r="DX109" s="963"/>
      <c r="DY109" s="963"/>
      <c r="DZ109" s="994"/>
    </row>
    <row r="110" spans="1:131" s="226" customFormat="1" ht="26.25" customHeight="1">
      <c r="A110" s="865" t="s">
        <v>426</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4956577</v>
      </c>
      <c r="AB110" s="956"/>
      <c r="AC110" s="956"/>
      <c r="AD110" s="956"/>
      <c r="AE110" s="957"/>
      <c r="AF110" s="958">
        <v>4956363</v>
      </c>
      <c r="AG110" s="956"/>
      <c r="AH110" s="956"/>
      <c r="AI110" s="956"/>
      <c r="AJ110" s="957"/>
      <c r="AK110" s="958">
        <v>5067498</v>
      </c>
      <c r="AL110" s="956"/>
      <c r="AM110" s="956"/>
      <c r="AN110" s="956"/>
      <c r="AO110" s="957"/>
      <c r="AP110" s="959">
        <v>25.1</v>
      </c>
      <c r="AQ110" s="960"/>
      <c r="AR110" s="960"/>
      <c r="AS110" s="960"/>
      <c r="AT110" s="961"/>
      <c r="AU110" s="995" t="s">
        <v>66</v>
      </c>
      <c r="AV110" s="996"/>
      <c r="AW110" s="996"/>
      <c r="AX110" s="996"/>
      <c r="AY110" s="996"/>
      <c r="AZ110" s="921" t="s">
        <v>427</v>
      </c>
      <c r="BA110" s="866"/>
      <c r="BB110" s="866"/>
      <c r="BC110" s="866"/>
      <c r="BD110" s="866"/>
      <c r="BE110" s="866"/>
      <c r="BF110" s="866"/>
      <c r="BG110" s="866"/>
      <c r="BH110" s="866"/>
      <c r="BI110" s="866"/>
      <c r="BJ110" s="866"/>
      <c r="BK110" s="866"/>
      <c r="BL110" s="866"/>
      <c r="BM110" s="866"/>
      <c r="BN110" s="866"/>
      <c r="BO110" s="866"/>
      <c r="BP110" s="867"/>
      <c r="BQ110" s="922">
        <v>53694707</v>
      </c>
      <c r="BR110" s="903"/>
      <c r="BS110" s="903"/>
      <c r="BT110" s="903"/>
      <c r="BU110" s="903"/>
      <c r="BV110" s="903">
        <v>54888202</v>
      </c>
      <c r="BW110" s="903"/>
      <c r="BX110" s="903"/>
      <c r="BY110" s="903"/>
      <c r="BZ110" s="903"/>
      <c r="CA110" s="903">
        <v>58419258</v>
      </c>
      <c r="CB110" s="903"/>
      <c r="CC110" s="903"/>
      <c r="CD110" s="903"/>
      <c r="CE110" s="903"/>
      <c r="CF110" s="927">
        <v>289.39999999999998</v>
      </c>
      <c r="CG110" s="928"/>
      <c r="CH110" s="928"/>
      <c r="CI110" s="928"/>
      <c r="CJ110" s="928"/>
      <c r="CK110" s="991" t="s">
        <v>428</v>
      </c>
      <c r="CL110" s="877"/>
      <c r="CM110" s="952" t="s">
        <v>429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430</v>
      </c>
      <c r="DH110" s="903"/>
      <c r="DI110" s="903"/>
      <c r="DJ110" s="903"/>
      <c r="DK110" s="903"/>
      <c r="DL110" s="903" t="s">
        <v>431</v>
      </c>
      <c r="DM110" s="903"/>
      <c r="DN110" s="903"/>
      <c r="DO110" s="903"/>
      <c r="DP110" s="903"/>
      <c r="DQ110" s="903" t="s">
        <v>431</v>
      </c>
      <c r="DR110" s="903"/>
      <c r="DS110" s="903"/>
      <c r="DT110" s="903"/>
      <c r="DU110" s="903"/>
      <c r="DV110" s="904" t="s">
        <v>431</v>
      </c>
      <c r="DW110" s="904"/>
      <c r="DX110" s="904"/>
      <c r="DY110" s="904"/>
      <c r="DZ110" s="905"/>
    </row>
    <row r="111" spans="1:131" s="226" customFormat="1" ht="26.25" customHeight="1">
      <c r="A111" s="832" t="s">
        <v>432</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430</v>
      </c>
      <c r="AB111" s="984"/>
      <c r="AC111" s="984"/>
      <c r="AD111" s="984"/>
      <c r="AE111" s="985"/>
      <c r="AF111" s="986" t="s">
        <v>430</v>
      </c>
      <c r="AG111" s="984"/>
      <c r="AH111" s="984"/>
      <c r="AI111" s="984"/>
      <c r="AJ111" s="985"/>
      <c r="AK111" s="986" t="s">
        <v>430</v>
      </c>
      <c r="AL111" s="984"/>
      <c r="AM111" s="984"/>
      <c r="AN111" s="984"/>
      <c r="AO111" s="985"/>
      <c r="AP111" s="987" t="s">
        <v>231</v>
      </c>
      <c r="AQ111" s="988"/>
      <c r="AR111" s="988"/>
      <c r="AS111" s="988"/>
      <c r="AT111" s="989"/>
      <c r="AU111" s="997"/>
      <c r="AV111" s="998"/>
      <c r="AW111" s="998"/>
      <c r="AX111" s="998"/>
      <c r="AY111" s="998"/>
      <c r="AZ111" s="873" t="s">
        <v>433</v>
      </c>
      <c r="BA111" s="808"/>
      <c r="BB111" s="808"/>
      <c r="BC111" s="808"/>
      <c r="BD111" s="808"/>
      <c r="BE111" s="808"/>
      <c r="BF111" s="808"/>
      <c r="BG111" s="808"/>
      <c r="BH111" s="808"/>
      <c r="BI111" s="808"/>
      <c r="BJ111" s="808"/>
      <c r="BK111" s="808"/>
      <c r="BL111" s="808"/>
      <c r="BM111" s="808"/>
      <c r="BN111" s="808"/>
      <c r="BO111" s="808"/>
      <c r="BP111" s="809"/>
      <c r="BQ111" s="874">
        <v>149039</v>
      </c>
      <c r="BR111" s="875"/>
      <c r="BS111" s="875"/>
      <c r="BT111" s="875"/>
      <c r="BU111" s="875"/>
      <c r="BV111" s="875">
        <v>133387</v>
      </c>
      <c r="BW111" s="875"/>
      <c r="BX111" s="875"/>
      <c r="BY111" s="875"/>
      <c r="BZ111" s="875"/>
      <c r="CA111" s="875">
        <v>114468</v>
      </c>
      <c r="CB111" s="875"/>
      <c r="CC111" s="875"/>
      <c r="CD111" s="875"/>
      <c r="CE111" s="875"/>
      <c r="CF111" s="936">
        <v>0.6</v>
      </c>
      <c r="CG111" s="937"/>
      <c r="CH111" s="937"/>
      <c r="CI111" s="937"/>
      <c r="CJ111" s="937"/>
      <c r="CK111" s="992"/>
      <c r="CL111" s="879"/>
      <c r="CM111" s="882" t="s">
        <v>434</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435</v>
      </c>
      <c r="DH111" s="875"/>
      <c r="DI111" s="875"/>
      <c r="DJ111" s="875"/>
      <c r="DK111" s="875"/>
      <c r="DL111" s="875" t="s">
        <v>435</v>
      </c>
      <c r="DM111" s="875"/>
      <c r="DN111" s="875"/>
      <c r="DO111" s="875"/>
      <c r="DP111" s="875"/>
      <c r="DQ111" s="875" t="s">
        <v>435</v>
      </c>
      <c r="DR111" s="875"/>
      <c r="DS111" s="875"/>
      <c r="DT111" s="875"/>
      <c r="DU111" s="875"/>
      <c r="DV111" s="852" t="s">
        <v>435</v>
      </c>
      <c r="DW111" s="852"/>
      <c r="DX111" s="852"/>
      <c r="DY111" s="852"/>
      <c r="DZ111" s="853"/>
    </row>
    <row r="112" spans="1:131" s="226" customFormat="1" ht="26.25" customHeight="1">
      <c r="A112" s="977" t="s">
        <v>436</v>
      </c>
      <c r="B112" s="978"/>
      <c r="C112" s="808" t="s">
        <v>437</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231</v>
      </c>
      <c r="AB112" s="838"/>
      <c r="AC112" s="838"/>
      <c r="AD112" s="838"/>
      <c r="AE112" s="839"/>
      <c r="AF112" s="840" t="s">
        <v>435</v>
      </c>
      <c r="AG112" s="838"/>
      <c r="AH112" s="838"/>
      <c r="AI112" s="838"/>
      <c r="AJ112" s="839"/>
      <c r="AK112" s="840" t="s">
        <v>231</v>
      </c>
      <c r="AL112" s="838"/>
      <c r="AM112" s="838"/>
      <c r="AN112" s="838"/>
      <c r="AO112" s="839"/>
      <c r="AP112" s="885" t="s">
        <v>435</v>
      </c>
      <c r="AQ112" s="886"/>
      <c r="AR112" s="886"/>
      <c r="AS112" s="886"/>
      <c r="AT112" s="887"/>
      <c r="AU112" s="997"/>
      <c r="AV112" s="998"/>
      <c r="AW112" s="998"/>
      <c r="AX112" s="998"/>
      <c r="AY112" s="998"/>
      <c r="AZ112" s="873" t="s">
        <v>438</v>
      </c>
      <c r="BA112" s="808"/>
      <c r="BB112" s="808"/>
      <c r="BC112" s="808"/>
      <c r="BD112" s="808"/>
      <c r="BE112" s="808"/>
      <c r="BF112" s="808"/>
      <c r="BG112" s="808"/>
      <c r="BH112" s="808"/>
      <c r="BI112" s="808"/>
      <c r="BJ112" s="808"/>
      <c r="BK112" s="808"/>
      <c r="BL112" s="808"/>
      <c r="BM112" s="808"/>
      <c r="BN112" s="808"/>
      <c r="BO112" s="808"/>
      <c r="BP112" s="809"/>
      <c r="BQ112" s="874">
        <v>11995533</v>
      </c>
      <c r="BR112" s="875"/>
      <c r="BS112" s="875"/>
      <c r="BT112" s="875"/>
      <c r="BU112" s="875"/>
      <c r="BV112" s="875">
        <v>11734671</v>
      </c>
      <c r="BW112" s="875"/>
      <c r="BX112" s="875"/>
      <c r="BY112" s="875"/>
      <c r="BZ112" s="875"/>
      <c r="CA112" s="875">
        <v>11193008</v>
      </c>
      <c r="CB112" s="875"/>
      <c r="CC112" s="875"/>
      <c r="CD112" s="875"/>
      <c r="CE112" s="875"/>
      <c r="CF112" s="936">
        <v>55.4</v>
      </c>
      <c r="CG112" s="937"/>
      <c r="CH112" s="937"/>
      <c r="CI112" s="937"/>
      <c r="CJ112" s="937"/>
      <c r="CK112" s="992"/>
      <c r="CL112" s="879"/>
      <c r="CM112" s="882" t="s">
        <v>439</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231</v>
      </c>
      <c r="DH112" s="875"/>
      <c r="DI112" s="875"/>
      <c r="DJ112" s="875"/>
      <c r="DK112" s="875"/>
      <c r="DL112" s="875" t="s">
        <v>231</v>
      </c>
      <c r="DM112" s="875"/>
      <c r="DN112" s="875"/>
      <c r="DO112" s="875"/>
      <c r="DP112" s="875"/>
      <c r="DQ112" s="875" t="s">
        <v>231</v>
      </c>
      <c r="DR112" s="875"/>
      <c r="DS112" s="875"/>
      <c r="DT112" s="875"/>
      <c r="DU112" s="875"/>
      <c r="DV112" s="852" t="s">
        <v>231</v>
      </c>
      <c r="DW112" s="852"/>
      <c r="DX112" s="852"/>
      <c r="DY112" s="852"/>
      <c r="DZ112" s="853"/>
    </row>
    <row r="113" spans="1:130" s="226" customFormat="1" ht="26.25" customHeight="1">
      <c r="A113" s="979"/>
      <c r="B113" s="980"/>
      <c r="C113" s="808" t="s">
        <v>440</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810546</v>
      </c>
      <c r="AB113" s="984"/>
      <c r="AC113" s="984"/>
      <c r="AD113" s="984"/>
      <c r="AE113" s="985"/>
      <c r="AF113" s="986">
        <v>963531</v>
      </c>
      <c r="AG113" s="984"/>
      <c r="AH113" s="984"/>
      <c r="AI113" s="984"/>
      <c r="AJ113" s="985"/>
      <c r="AK113" s="986">
        <v>1021161</v>
      </c>
      <c r="AL113" s="984"/>
      <c r="AM113" s="984"/>
      <c r="AN113" s="984"/>
      <c r="AO113" s="985"/>
      <c r="AP113" s="987">
        <v>5.0999999999999996</v>
      </c>
      <c r="AQ113" s="988"/>
      <c r="AR113" s="988"/>
      <c r="AS113" s="988"/>
      <c r="AT113" s="989"/>
      <c r="AU113" s="997"/>
      <c r="AV113" s="998"/>
      <c r="AW113" s="998"/>
      <c r="AX113" s="998"/>
      <c r="AY113" s="998"/>
      <c r="AZ113" s="873" t="s">
        <v>441</v>
      </c>
      <c r="BA113" s="808"/>
      <c r="BB113" s="808"/>
      <c r="BC113" s="808"/>
      <c r="BD113" s="808"/>
      <c r="BE113" s="808"/>
      <c r="BF113" s="808"/>
      <c r="BG113" s="808"/>
      <c r="BH113" s="808"/>
      <c r="BI113" s="808"/>
      <c r="BJ113" s="808"/>
      <c r="BK113" s="808"/>
      <c r="BL113" s="808"/>
      <c r="BM113" s="808"/>
      <c r="BN113" s="808"/>
      <c r="BO113" s="808"/>
      <c r="BP113" s="809"/>
      <c r="BQ113" s="874" t="s">
        <v>435</v>
      </c>
      <c r="BR113" s="875"/>
      <c r="BS113" s="875"/>
      <c r="BT113" s="875"/>
      <c r="BU113" s="875"/>
      <c r="BV113" s="875" t="s">
        <v>435</v>
      </c>
      <c r="BW113" s="875"/>
      <c r="BX113" s="875"/>
      <c r="BY113" s="875"/>
      <c r="BZ113" s="875"/>
      <c r="CA113" s="875" t="s">
        <v>231</v>
      </c>
      <c r="CB113" s="875"/>
      <c r="CC113" s="875"/>
      <c r="CD113" s="875"/>
      <c r="CE113" s="875"/>
      <c r="CF113" s="936" t="s">
        <v>231</v>
      </c>
      <c r="CG113" s="937"/>
      <c r="CH113" s="937"/>
      <c r="CI113" s="937"/>
      <c r="CJ113" s="937"/>
      <c r="CK113" s="992"/>
      <c r="CL113" s="879"/>
      <c r="CM113" s="882" t="s">
        <v>442</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435</v>
      </c>
      <c r="DH113" s="838"/>
      <c r="DI113" s="838"/>
      <c r="DJ113" s="838"/>
      <c r="DK113" s="839"/>
      <c r="DL113" s="840" t="s">
        <v>435</v>
      </c>
      <c r="DM113" s="838"/>
      <c r="DN113" s="838"/>
      <c r="DO113" s="838"/>
      <c r="DP113" s="839"/>
      <c r="DQ113" s="840" t="s">
        <v>231</v>
      </c>
      <c r="DR113" s="838"/>
      <c r="DS113" s="838"/>
      <c r="DT113" s="838"/>
      <c r="DU113" s="839"/>
      <c r="DV113" s="885" t="s">
        <v>231</v>
      </c>
      <c r="DW113" s="886"/>
      <c r="DX113" s="886"/>
      <c r="DY113" s="886"/>
      <c r="DZ113" s="887"/>
    </row>
    <row r="114" spans="1:130" s="226" customFormat="1" ht="26.25" customHeight="1">
      <c r="A114" s="979"/>
      <c r="B114" s="980"/>
      <c r="C114" s="808" t="s">
        <v>443</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231</v>
      </c>
      <c r="AB114" s="838"/>
      <c r="AC114" s="838"/>
      <c r="AD114" s="838"/>
      <c r="AE114" s="839"/>
      <c r="AF114" s="840" t="s">
        <v>231</v>
      </c>
      <c r="AG114" s="838"/>
      <c r="AH114" s="838"/>
      <c r="AI114" s="838"/>
      <c r="AJ114" s="839"/>
      <c r="AK114" s="840" t="s">
        <v>231</v>
      </c>
      <c r="AL114" s="838"/>
      <c r="AM114" s="838"/>
      <c r="AN114" s="838"/>
      <c r="AO114" s="839"/>
      <c r="AP114" s="885" t="s">
        <v>435</v>
      </c>
      <c r="AQ114" s="886"/>
      <c r="AR114" s="886"/>
      <c r="AS114" s="886"/>
      <c r="AT114" s="887"/>
      <c r="AU114" s="997"/>
      <c r="AV114" s="998"/>
      <c r="AW114" s="998"/>
      <c r="AX114" s="998"/>
      <c r="AY114" s="998"/>
      <c r="AZ114" s="873" t="s">
        <v>444</v>
      </c>
      <c r="BA114" s="808"/>
      <c r="BB114" s="808"/>
      <c r="BC114" s="808"/>
      <c r="BD114" s="808"/>
      <c r="BE114" s="808"/>
      <c r="BF114" s="808"/>
      <c r="BG114" s="808"/>
      <c r="BH114" s="808"/>
      <c r="BI114" s="808"/>
      <c r="BJ114" s="808"/>
      <c r="BK114" s="808"/>
      <c r="BL114" s="808"/>
      <c r="BM114" s="808"/>
      <c r="BN114" s="808"/>
      <c r="BO114" s="808"/>
      <c r="BP114" s="809"/>
      <c r="BQ114" s="874">
        <v>9328558</v>
      </c>
      <c r="BR114" s="875"/>
      <c r="BS114" s="875"/>
      <c r="BT114" s="875"/>
      <c r="BU114" s="875"/>
      <c r="BV114" s="875">
        <v>9130782</v>
      </c>
      <c r="BW114" s="875"/>
      <c r="BX114" s="875"/>
      <c r="BY114" s="875"/>
      <c r="BZ114" s="875"/>
      <c r="CA114" s="875">
        <v>8850453</v>
      </c>
      <c r="CB114" s="875"/>
      <c r="CC114" s="875"/>
      <c r="CD114" s="875"/>
      <c r="CE114" s="875"/>
      <c r="CF114" s="936">
        <v>43.8</v>
      </c>
      <c r="CG114" s="937"/>
      <c r="CH114" s="937"/>
      <c r="CI114" s="937"/>
      <c r="CJ114" s="937"/>
      <c r="CK114" s="992"/>
      <c r="CL114" s="879"/>
      <c r="CM114" s="882" t="s">
        <v>445</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231</v>
      </c>
      <c r="DH114" s="838"/>
      <c r="DI114" s="838"/>
      <c r="DJ114" s="838"/>
      <c r="DK114" s="839"/>
      <c r="DL114" s="840" t="s">
        <v>231</v>
      </c>
      <c r="DM114" s="838"/>
      <c r="DN114" s="838"/>
      <c r="DO114" s="838"/>
      <c r="DP114" s="839"/>
      <c r="DQ114" s="840" t="s">
        <v>231</v>
      </c>
      <c r="DR114" s="838"/>
      <c r="DS114" s="838"/>
      <c r="DT114" s="838"/>
      <c r="DU114" s="839"/>
      <c r="DV114" s="885" t="s">
        <v>231</v>
      </c>
      <c r="DW114" s="886"/>
      <c r="DX114" s="886"/>
      <c r="DY114" s="886"/>
      <c r="DZ114" s="887"/>
    </row>
    <row r="115" spans="1:130" s="226" customFormat="1" ht="26.25" customHeight="1">
      <c r="A115" s="979"/>
      <c r="B115" s="980"/>
      <c r="C115" s="808" t="s">
        <v>446</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24763</v>
      </c>
      <c r="AB115" s="984"/>
      <c r="AC115" s="984"/>
      <c r="AD115" s="984"/>
      <c r="AE115" s="985"/>
      <c r="AF115" s="986">
        <v>15555</v>
      </c>
      <c r="AG115" s="984"/>
      <c r="AH115" s="984"/>
      <c r="AI115" s="984"/>
      <c r="AJ115" s="985"/>
      <c r="AK115" s="986">
        <v>15064</v>
      </c>
      <c r="AL115" s="984"/>
      <c r="AM115" s="984"/>
      <c r="AN115" s="984"/>
      <c r="AO115" s="985"/>
      <c r="AP115" s="987">
        <v>0.1</v>
      </c>
      <c r="AQ115" s="988"/>
      <c r="AR115" s="988"/>
      <c r="AS115" s="988"/>
      <c r="AT115" s="989"/>
      <c r="AU115" s="997"/>
      <c r="AV115" s="998"/>
      <c r="AW115" s="998"/>
      <c r="AX115" s="998"/>
      <c r="AY115" s="998"/>
      <c r="AZ115" s="873" t="s">
        <v>447</v>
      </c>
      <c r="BA115" s="808"/>
      <c r="BB115" s="808"/>
      <c r="BC115" s="808"/>
      <c r="BD115" s="808"/>
      <c r="BE115" s="808"/>
      <c r="BF115" s="808"/>
      <c r="BG115" s="808"/>
      <c r="BH115" s="808"/>
      <c r="BI115" s="808"/>
      <c r="BJ115" s="808"/>
      <c r="BK115" s="808"/>
      <c r="BL115" s="808"/>
      <c r="BM115" s="808"/>
      <c r="BN115" s="808"/>
      <c r="BO115" s="808"/>
      <c r="BP115" s="809"/>
      <c r="BQ115" s="874">
        <v>107474</v>
      </c>
      <c r="BR115" s="875"/>
      <c r="BS115" s="875"/>
      <c r="BT115" s="875"/>
      <c r="BU115" s="875"/>
      <c r="BV115" s="875">
        <v>31238</v>
      </c>
      <c r="BW115" s="875"/>
      <c r="BX115" s="875"/>
      <c r="BY115" s="875"/>
      <c r="BZ115" s="875"/>
      <c r="CA115" s="875">
        <v>30037</v>
      </c>
      <c r="CB115" s="875"/>
      <c r="CC115" s="875"/>
      <c r="CD115" s="875"/>
      <c r="CE115" s="875"/>
      <c r="CF115" s="936">
        <v>0.1</v>
      </c>
      <c r="CG115" s="937"/>
      <c r="CH115" s="937"/>
      <c r="CI115" s="937"/>
      <c r="CJ115" s="937"/>
      <c r="CK115" s="992"/>
      <c r="CL115" s="879"/>
      <c r="CM115" s="873" t="s">
        <v>448</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231</v>
      </c>
      <c r="DH115" s="838"/>
      <c r="DI115" s="838"/>
      <c r="DJ115" s="838"/>
      <c r="DK115" s="839"/>
      <c r="DL115" s="840" t="s">
        <v>231</v>
      </c>
      <c r="DM115" s="838"/>
      <c r="DN115" s="838"/>
      <c r="DO115" s="838"/>
      <c r="DP115" s="839"/>
      <c r="DQ115" s="840" t="s">
        <v>435</v>
      </c>
      <c r="DR115" s="838"/>
      <c r="DS115" s="838"/>
      <c r="DT115" s="838"/>
      <c r="DU115" s="839"/>
      <c r="DV115" s="885" t="s">
        <v>231</v>
      </c>
      <c r="DW115" s="886"/>
      <c r="DX115" s="886"/>
      <c r="DY115" s="886"/>
      <c r="DZ115" s="887"/>
    </row>
    <row r="116" spans="1:130" s="226" customFormat="1" ht="26.25" customHeight="1">
      <c r="A116" s="981"/>
      <c r="B116" s="982"/>
      <c r="C116" s="941" t="s">
        <v>449</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435</v>
      </c>
      <c r="AB116" s="838"/>
      <c r="AC116" s="838"/>
      <c r="AD116" s="838"/>
      <c r="AE116" s="839"/>
      <c r="AF116" s="840" t="s">
        <v>231</v>
      </c>
      <c r="AG116" s="838"/>
      <c r="AH116" s="838"/>
      <c r="AI116" s="838"/>
      <c r="AJ116" s="839"/>
      <c r="AK116" s="840" t="s">
        <v>231</v>
      </c>
      <c r="AL116" s="838"/>
      <c r="AM116" s="838"/>
      <c r="AN116" s="838"/>
      <c r="AO116" s="839"/>
      <c r="AP116" s="885" t="s">
        <v>435</v>
      </c>
      <c r="AQ116" s="886"/>
      <c r="AR116" s="886"/>
      <c r="AS116" s="886"/>
      <c r="AT116" s="887"/>
      <c r="AU116" s="997"/>
      <c r="AV116" s="998"/>
      <c r="AW116" s="998"/>
      <c r="AX116" s="998"/>
      <c r="AY116" s="998"/>
      <c r="AZ116" s="924" t="s">
        <v>450</v>
      </c>
      <c r="BA116" s="925"/>
      <c r="BB116" s="925"/>
      <c r="BC116" s="925"/>
      <c r="BD116" s="925"/>
      <c r="BE116" s="925"/>
      <c r="BF116" s="925"/>
      <c r="BG116" s="925"/>
      <c r="BH116" s="925"/>
      <c r="BI116" s="925"/>
      <c r="BJ116" s="925"/>
      <c r="BK116" s="925"/>
      <c r="BL116" s="925"/>
      <c r="BM116" s="925"/>
      <c r="BN116" s="925"/>
      <c r="BO116" s="925"/>
      <c r="BP116" s="926"/>
      <c r="BQ116" s="874" t="s">
        <v>231</v>
      </c>
      <c r="BR116" s="875"/>
      <c r="BS116" s="875"/>
      <c r="BT116" s="875"/>
      <c r="BU116" s="875"/>
      <c r="BV116" s="875" t="s">
        <v>231</v>
      </c>
      <c r="BW116" s="875"/>
      <c r="BX116" s="875"/>
      <c r="BY116" s="875"/>
      <c r="BZ116" s="875"/>
      <c r="CA116" s="875" t="s">
        <v>231</v>
      </c>
      <c r="CB116" s="875"/>
      <c r="CC116" s="875"/>
      <c r="CD116" s="875"/>
      <c r="CE116" s="875"/>
      <c r="CF116" s="936" t="s">
        <v>435</v>
      </c>
      <c r="CG116" s="937"/>
      <c r="CH116" s="937"/>
      <c r="CI116" s="937"/>
      <c r="CJ116" s="937"/>
      <c r="CK116" s="992"/>
      <c r="CL116" s="879"/>
      <c r="CM116" s="882" t="s">
        <v>451</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140109</v>
      </c>
      <c r="DH116" s="838"/>
      <c r="DI116" s="838"/>
      <c r="DJ116" s="838"/>
      <c r="DK116" s="839"/>
      <c r="DL116" s="840">
        <v>126194</v>
      </c>
      <c r="DM116" s="838"/>
      <c r="DN116" s="838"/>
      <c r="DO116" s="838"/>
      <c r="DP116" s="839"/>
      <c r="DQ116" s="840">
        <v>112460</v>
      </c>
      <c r="DR116" s="838"/>
      <c r="DS116" s="838"/>
      <c r="DT116" s="838"/>
      <c r="DU116" s="839"/>
      <c r="DV116" s="885">
        <v>0.6</v>
      </c>
      <c r="DW116" s="886"/>
      <c r="DX116" s="886"/>
      <c r="DY116" s="886"/>
      <c r="DZ116" s="887"/>
    </row>
    <row r="117" spans="1:130" s="226" customFormat="1" ht="26.25" customHeight="1">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452</v>
      </c>
      <c r="Z117" s="964"/>
      <c r="AA117" s="969">
        <v>5791886</v>
      </c>
      <c r="AB117" s="970"/>
      <c r="AC117" s="970"/>
      <c r="AD117" s="970"/>
      <c r="AE117" s="971"/>
      <c r="AF117" s="972">
        <v>5935449</v>
      </c>
      <c r="AG117" s="970"/>
      <c r="AH117" s="970"/>
      <c r="AI117" s="970"/>
      <c r="AJ117" s="971"/>
      <c r="AK117" s="972">
        <v>6103723</v>
      </c>
      <c r="AL117" s="970"/>
      <c r="AM117" s="970"/>
      <c r="AN117" s="970"/>
      <c r="AO117" s="971"/>
      <c r="AP117" s="973"/>
      <c r="AQ117" s="974"/>
      <c r="AR117" s="974"/>
      <c r="AS117" s="974"/>
      <c r="AT117" s="975"/>
      <c r="AU117" s="997"/>
      <c r="AV117" s="998"/>
      <c r="AW117" s="998"/>
      <c r="AX117" s="998"/>
      <c r="AY117" s="998"/>
      <c r="AZ117" s="924" t="s">
        <v>453</v>
      </c>
      <c r="BA117" s="925"/>
      <c r="BB117" s="925"/>
      <c r="BC117" s="925"/>
      <c r="BD117" s="925"/>
      <c r="BE117" s="925"/>
      <c r="BF117" s="925"/>
      <c r="BG117" s="925"/>
      <c r="BH117" s="925"/>
      <c r="BI117" s="925"/>
      <c r="BJ117" s="925"/>
      <c r="BK117" s="925"/>
      <c r="BL117" s="925"/>
      <c r="BM117" s="925"/>
      <c r="BN117" s="925"/>
      <c r="BO117" s="925"/>
      <c r="BP117" s="926"/>
      <c r="BQ117" s="874" t="s">
        <v>454</v>
      </c>
      <c r="BR117" s="875"/>
      <c r="BS117" s="875"/>
      <c r="BT117" s="875"/>
      <c r="BU117" s="875"/>
      <c r="BV117" s="875" t="s">
        <v>455</v>
      </c>
      <c r="BW117" s="875"/>
      <c r="BX117" s="875"/>
      <c r="BY117" s="875"/>
      <c r="BZ117" s="875"/>
      <c r="CA117" s="875" t="s">
        <v>231</v>
      </c>
      <c r="CB117" s="875"/>
      <c r="CC117" s="875"/>
      <c r="CD117" s="875"/>
      <c r="CE117" s="875"/>
      <c r="CF117" s="936" t="s">
        <v>456</v>
      </c>
      <c r="CG117" s="937"/>
      <c r="CH117" s="937"/>
      <c r="CI117" s="937"/>
      <c r="CJ117" s="937"/>
      <c r="CK117" s="992"/>
      <c r="CL117" s="879"/>
      <c r="CM117" s="882" t="s">
        <v>457</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231</v>
      </c>
      <c r="DH117" s="838"/>
      <c r="DI117" s="838"/>
      <c r="DJ117" s="838"/>
      <c r="DK117" s="839"/>
      <c r="DL117" s="840" t="s">
        <v>458</v>
      </c>
      <c r="DM117" s="838"/>
      <c r="DN117" s="838"/>
      <c r="DO117" s="838"/>
      <c r="DP117" s="839"/>
      <c r="DQ117" s="840" t="s">
        <v>458</v>
      </c>
      <c r="DR117" s="838"/>
      <c r="DS117" s="838"/>
      <c r="DT117" s="838"/>
      <c r="DU117" s="839"/>
      <c r="DV117" s="885" t="s">
        <v>231</v>
      </c>
      <c r="DW117" s="886"/>
      <c r="DX117" s="886"/>
      <c r="DY117" s="886"/>
      <c r="DZ117" s="887"/>
    </row>
    <row r="118" spans="1:130" s="226" customFormat="1" ht="26.25" customHeight="1">
      <c r="A118" s="962" t="s">
        <v>425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423</v>
      </c>
      <c r="AB118" s="963"/>
      <c r="AC118" s="963"/>
      <c r="AD118" s="963"/>
      <c r="AE118" s="964"/>
      <c r="AF118" s="965" t="s">
        <v>298</v>
      </c>
      <c r="AG118" s="963"/>
      <c r="AH118" s="963"/>
      <c r="AI118" s="963"/>
      <c r="AJ118" s="964"/>
      <c r="AK118" s="965" t="s">
        <v>297</v>
      </c>
      <c r="AL118" s="963"/>
      <c r="AM118" s="963"/>
      <c r="AN118" s="963"/>
      <c r="AO118" s="964"/>
      <c r="AP118" s="966" t="s">
        <v>424</v>
      </c>
      <c r="AQ118" s="967"/>
      <c r="AR118" s="967"/>
      <c r="AS118" s="967"/>
      <c r="AT118" s="968"/>
      <c r="AU118" s="997"/>
      <c r="AV118" s="998"/>
      <c r="AW118" s="998"/>
      <c r="AX118" s="998"/>
      <c r="AY118" s="998"/>
      <c r="AZ118" s="940" t="s">
        <v>459</v>
      </c>
      <c r="BA118" s="941"/>
      <c r="BB118" s="941"/>
      <c r="BC118" s="941"/>
      <c r="BD118" s="941"/>
      <c r="BE118" s="941"/>
      <c r="BF118" s="941"/>
      <c r="BG118" s="941"/>
      <c r="BH118" s="941"/>
      <c r="BI118" s="941"/>
      <c r="BJ118" s="941"/>
      <c r="BK118" s="941"/>
      <c r="BL118" s="941"/>
      <c r="BM118" s="941"/>
      <c r="BN118" s="941"/>
      <c r="BO118" s="941"/>
      <c r="BP118" s="942"/>
      <c r="BQ118" s="943" t="s">
        <v>231</v>
      </c>
      <c r="BR118" s="906"/>
      <c r="BS118" s="906"/>
      <c r="BT118" s="906"/>
      <c r="BU118" s="906"/>
      <c r="BV118" s="906" t="s">
        <v>455</v>
      </c>
      <c r="BW118" s="906"/>
      <c r="BX118" s="906"/>
      <c r="BY118" s="906"/>
      <c r="BZ118" s="906"/>
      <c r="CA118" s="906" t="s">
        <v>231</v>
      </c>
      <c r="CB118" s="906"/>
      <c r="CC118" s="906"/>
      <c r="CD118" s="906"/>
      <c r="CE118" s="906"/>
      <c r="CF118" s="936" t="s">
        <v>460</v>
      </c>
      <c r="CG118" s="937"/>
      <c r="CH118" s="937"/>
      <c r="CI118" s="937"/>
      <c r="CJ118" s="937"/>
      <c r="CK118" s="992"/>
      <c r="CL118" s="879"/>
      <c r="CM118" s="882" t="s">
        <v>461</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458</v>
      </c>
      <c r="DH118" s="838"/>
      <c r="DI118" s="838"/>
      <c r="DJ118" s="838"/>
      <c r="DK118" s="839"/>
      <c r="DL118" s="840" t="s">
        <v>231</v>
      </c>
      <c r="DM118" s="838"/>
      <c r="DN118" s="838"/>
      <c r="DO118" s="838"/>
      <c r="DP118" s="839"/>
      <c r="DQ118" s="840" t="s">
        <v>454</v>
      </c>
      <c r="DR118" s="838"/>
      <c r="DS118" s="838"/>
      <c r="DT118" s="838"/>
      <c r="DU118" s="839"/>
      <c r="DV118" s="885" t="s">
        <v>455</v>
      </c>
      <c r="DW118" s="886"/>
      <c r="DX118" s="886"/>
      <c r="DY118" s="886"/>
      <c r="DZ118" s="887"/>
    </row>
    <row r="119" spans="1:130" s="226" customFormat="1" ht="26.25" customHeight="1">
      <c r="A119" s="876" t="s">
        <v>428</v>
      </c>
      <c r="B119" s="877"/>
      <c r="C119" s="952" t="s">
        <v>429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456</v>
      </c>
      <c r="AB119" s="956"/>
      <c r="AC119" s="956"/>
      <c r="AD119" s="956"/>
      <c r="AE119" s="957"/>
      <c r="AF119" s="958" t="s">
        <v>231</v>
      </c>
      <c r="AG119" s="956"/>
      <c r="AH119" s="956"/>
      <c r="AI119" s="956"/>
      <c r="AJ119" s="957"/>
      <c r="AK119" s="958" t="s">
        <v>231</v>
      </c>
      <c r="AL119" s="956"/>
      <c r="AM119" s="956"/>
      <c r="AN119" s="956"/>
      <c r="AO119" s="957"/>
      <c r="AP119" s="959" t="s">
        <v>231</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462</v>
      </c>
      <c r="BP119" s="939"/>
      <c r="BQ119" s="943">
        <v>75275311</v>
      </c>
      <c r="BR119" s="906"/>
      <c r="BS119" s="906"/>
      <c r="BT119" s="906"/>
      <c r="BU119" s="906"/>
      <c r="BV119" s="906">
        <v>75918280</v>
      </c>
      <c r="BW119" s="906"/>
      <c r="BX119" s="906"/>
      <c r="BY119" s="906"/>
      <c r="BZ119" s="906"/>
      <c r="CA119" s="906">
        <v>78607224</v>
      </c>
      <c r="CB119" s="906"/>
      <c r="CC119" s="906"/>
      <c r="CD119" s="906"/>
      <c r="CE119" s="906"/>
      <c r="CF119" s="804"/>
      <c r="CG119" s="805"/>
      <c r="CH119" s="805"/>
      <c r="CI119" s="805"/>
      <c r="CJ119" s="895"/>
      <c r="CK119" s="993"/>
      <c r="CL119" s="881"/>
      <c r="CM119" s="899" t="s">
        <v>463</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8930</v>
      </c>
      <c r="DH119" s="821"/>
      <c r="DI119" s="821"/>
      <c r="DJ119" s="821"/>
      <c r="DK119" s="822"/>
      <c r="DL119" s="823">
        <v>7193</v>
      </c>
      <c r="DM119" s="821"/>
      <c r="DN119" s="821"/>
      <c r="DO119" s="821"/>
      <c r="DP119" s="822"/>
      <c r="DQ119" s="823">
        <v>2008</v>
      </c>
      <c r="DR119" s="821"/>
      <c r="DS119" s="821"/>
      <c r="DT119" s="821"/>
      <c r="DU119" s="822"/>
      <c r="DV119" s="909">
        <v>0</v>
      </c>
      <c r="DW119" s="910"/>
      <c r="DX119" s="910"/>
      <c r="DY119" s="910"/>
      <c r="DZ119" s="911"/>
    </row>
    <row r="120" spans="1:130" s="226" customFormat="1" ht="26.25" customHeight="1">
      <c r="A120" s="878"/>
      <c r="B120" s="879"/>
      <c r="C120" s="882" t="s">
        <v>434</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455</v>
      </c>
      <c r="AB120" s="838"/>
      <c r="AC120" s="838"/>
      <c r="AD120" s="838"/>
      <c r="AE120" s="839"/>
      <c r="AF120" s="840" t="s">
        <v>231</v>
      </c>
      <c r="AG120" s="838"/>
      <c r="AH120" s="838"/>
      <c r="AI120" s="838"/>
      <c r="AJ120" s="839"/>
      <c r="AK120" s="840" t="s">
        <v>455</v>
      </c>
      <c r="AL120" s="838"/>
      <c r="AM120" s="838"/>
      <c r="AN120" s="838"/>
      <c r="AO120" s="839"/>
      <c r="AP120" s="885" t="s">
        <v>231</v>
      </c>
      <c r="AQ120" s="886"/>
      <c r="AR120" s="886"/>
      <c r="AS120" s="886"/>
      <c r="AT120" s="887"/>
      <c r="AU120" s="944" t="s">
        <v>464</v>
      </c>
      <c r="AV120" s="945"/>
      <c r="AW120" s="945"/>
      <c r="AX120" s="945"/>
      <c r="AY120" s="946"/>
      <c r="AZ120" s="921" t="s">
        <v>465</v>
      </c>
      <c r="BA120" s="866"/>
      <c r="BB120" s="866"/>
      <c r="BC120" s="866"/>
      <c r="BD120" s="866"/>
      <c r="BE120" s="866"/>
      <c r="BF120" s="866"/>
      <c r="BG120" s="866"/>
      <c r="BH120" s="866"/>
      <c r="BI120" s="866"/>
      <c r="BJ120" s="866"/>
      <c r="BK120" s="866"/>
      <c r="BL120" s="866"/>
      <c r="BM120" s="866"/>
      <c r="BN120" s="866"/>
      <c r="BO120" s="866"/>
      <c r="BP120" s="867"/>
      <c r="BQ120" s="922">
        <v>8360289</v>
      </c>
      <c r="BR120" s="903"/>
      <c r="BS120" s="903"/>
      <c r="BT120" s="903"/>
      <c r="BU120" s="903"/>
      <c r="BV120" s="903">
        <v>7868594</v>
      </c>
      <c r="BW120" s="903"/>
      <c r="BX120" s="903"/>
      <c r="BY120" s="903"/>
      <c r="BZ120" s="903"/>
      <c r="CA120" s="903">
        <v>7442949</v>
      </c>
      <c r="CB120" s="903"/>
      <c r="CC120" s="903"/>
      <c r="CD120" s="903"/>
      <c r="CE120" s="903"/>
      <c r="CF120" s="927">
        <v>36.9</v>
      </c>
      <c r="CG120" s="928"/>
      <c r="CH120" s="928"/>
      <c r="CI120" s="928"/>
      <c r="CJ120" s="928"/>
      <c r="CK120" s="929" t="s">
        <v>466</v>
      </c>
      <c r="CL120" s="913"/>
      <c r="CM120" s="913"/>
      <c r="CN120" s="913"/>
      <c r="CO120" s="914"/>
      <c r="CP120" s="933" t="s">
        <v>467</v>
      </c>
      <c r="CQ120" s="934"/>
      <c r="CR120" s="934"/>
      <c r="CS120" s="934"/>
      <c r="CT120" s="934"/>
      <c r="CU120" s="934"/>
      <c r="CV120" s="934"/>
      <c r="CW120" s="934"/>
      <c r="CX120" s="934"/>
      <c r="CY120" s="934"/>
      <c r="CZ120" s="934"/>
      <c r="DA120" s="934"/>
      <c r="DB120" s="934"/>
      <c r="DC120" s="934"/>
      <c r="DD120" s="934"/>
      <c r="DE120" s="934"/>
      <c r="DF120" s="935"/>
      <c r="DG120" s="922">
        <v>11006766</v>
      </c>
      <c r="DH120" s="903"/>
      <c r="DI120" s="903"/>
      <c r="DJ120" s="903"/>
      <c r="DK120" s="903"/>
      <c r="DL120" s="903">
        <v>10816658</v>
      </c>
      <c r="DM120" s="903"/>
      <c r="DN120" s="903"/>
      <c r="DO120" s="903"/>
      <c r="DP120" s="903"/>
      <c r="DQ120" s="903">
        <v>10319441</v>
      </c>
      <c r="DR120" s="903"/>
      <c r="DS120" s="903"/>
      <c r="DT120" s="903"/>
      <c r="DU120" s="903"/>
      <c r="DV120" s="904">
        <v>51.1</v>
      </c>
      <c r="DW120" s="904"/>
      <c r="DX120" s="904"/>
      <c r="DY120" s="904"/>
      <c r="DZ120" s="905"/>
    </row>
    <row r="121" spans="1:130" s="226" customFormat="1" ht="26.25" customHeight="1">
      <c r="A121" s="878"/>
      <c r="B121" s="879"/>
      <c r="C121" s="924" t="s">
        <v>468</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460</v>
      </c>
      <c r="AB121" s="838"/>
      <c r="AC121" s="838"/>
      <c r="AD121" s="838"/>
      <c r="AE121" s="839"/>
      <c r="AF121" s="840" t="s">
        <v>455</v>
      </c>
      <c r="AG121" s="838"/>
      <c r="AH121" s="838"/>
      <c r="AI121" s="838"/>
      <c r="AJ121" s="839"/>
      <c r="AK121" s="840" t="s">
        <v>231</v>
      </c>
      <c r="AL121" s="838"/>
      <c r="AM121" s="838"/>
      <c r="AN121" s="838"/>
      <c r="AO121" s="839"/>
      <c r="AP121" s="885" t="s">
        <v>455</v>
      </c>
      <c r="AQ121" s="886"/>
      <c r="AR121" s="886"/>
      <c r="AS121" s="886"/>
      <c r="AT121" s="887"/>
      <c r="AU121" s="947"/>
      <c r="AV121" s="948"/>
      <c r="AW121" s="948"/>
      <c r="AX121" s="948"/>
      <c r="AY121" s="949"/>
      <c r="AZ121" s="873" t="s">
        <v>469</v>
      </c>
      <c r="BA121" s="808"/>
      <c r="BB121" s="808"/>
      <c r="BC121" s="808"/>
      <c r="BD121" s="808"/>
      <c r="BE121" s="808"/>
      <c r="BF121" s="808"/>
      <c r="BG121" s="808"/>
      <c r="BH121" s="808"/>
      <c r="BI121" s="808"/>
      <c r="BJ121" s="808"/>
      <c r="BK121" s="808"/>
      <c r="BL121" s="808"/>
      <c r="BM121" s="808"/>
      <c r="BN121" s="808"/>
      <c r="BO121" s="808"/>
      <c r="BP121" s="809"/>
      <c r="BQ121" s="874">
        <v>5741035</v>
      </c>
      <c r="BR121" s="875"/>
      <c r="BS121" s="875"/>
      <c r="BT121" s="875"/>
      <c r="BU121" s="875"/>
      <c r="BV121" s="875">
        <v>5986094</v>
      </c>
      <c r="BW121" s="875"/>
      <c r="BX121" s="875"/>
      <c r="BY121" s="875"/>
      <c r="BZ121" s="875"/>
      <c r="CA121" s="875">
        <v>6518540</v>
      </c>
      <c r="CB121" s="875"/>
      <c r="CC121" s="875"/>
      <c r="CD121" s="875"/>
      <c r="CE121" s="875"/>
      <c r="CF121" s="936">
        <v>32.299999999999997</v>
      </c>
      <c r="CG121" s="937"/>
      <c r="CH121" s="937"/>
      <c r="CI121" s="937"/>
      <c r="CJ121" s="937"/>
      <c r="CK121" s="930"/>
      <c r="CL121" s="916"/>
      <c r="CM121" s="916"/>
      <c r="CN121" s="916"/>
      <c r="CO121" s="917"/>
      <c r="CP121" s="896" t="s">
        <v>396</v>
      </c>
      <c r="CQ121" s="897"/>
      <c r="CR121" s="897"/>
      <c r="CS121" s="897"/>
      <c r="CT121" s="897"/>
      <c r="CU121" s="897"/>
      <c r="CV121" s="897"/>
      <c r="CW121" s="897"/>
      <c r="CX121" s="897"/>
      <c r="CY121" s="897"/>
      <c r="CZ121" s="897"/>
      <c r="DA121" s="897"/>
      <c r="DB121" s="897"/>
      <c r="DC121" s="897"/>
      <c r="DD121" s="897"/>
      <c r="DE121" s="897"/>
      <c r="DF121" s="898"/>
      <c r="DG121" s="874">
        <v>985897</v>
      </c>
      <c r="DH121" s="875"/>
      <c r="DI121" s="875"/>
      <c r="DJ121" s="875"/>
      <c r="DK121" s="875"/>
      <c r="DL121" s="875">
        <v>917739</v>
      </c>
      <c r="DM121" s="875"/>
      <c r="DN121" s="875"/>
      <c r="DO121" s="875"/>
      <c r="DP121" s="875"/>
      <c r="DQ121" s="875">
        <v>873409</v>
      </c>
      <c r="DR121" s="875"/>
      <c r="DS121" s="875"/>
      <c r="DT121" s="875"/>
      <c r="DU121" s="875"/>
      <c r="DV121" s="852">
        <v>4.3</v>
      </c>
      <c r="DW121" s="852"/>
      <c r="DX121" s="852"/>
      <c r="DY121" s="852"/>
      <c r="DZ121" s="853"/>
    </row>
    <row r="122" spans="1:130" s="226" customFormat="1" ht="26.25" customHeight="1">
      <c r="A122" s="878"/>
      <c r="B122" s="879"/>
      <c r="C122" s="882" t="s">
        <v>445</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231</v>
      </c>
      <c r="AB122" s="838"/>
      <c r="AC122" s="838"/>
      <c r="AD122" s="838"/>
      <c r="AE122" s="839"/>
      <c r="AF122" s="840" t="s">
        <v>455</v>
      </c>
      <c r="AG122" s="838"/>
      <c r="AH122" s="838"/>
      <c r="AI122" s="838"/>
      <c r="AJ122" s="839"/>
      <c r="AK122" s="840" t="s">
        <v>455</v>
      </c>
      <c r="AL122" s="838"/>
      <c r="AM122" s="838"/>
      <c r="AN122" s="838"/>
      <c r="AO122" s="839"/>
      <c r="AP122" s="885" t="s">
        <v>231</v>
      </c>
      <c r="AQ122" s="886"/>
      <c r="AR122" s="886"/>
      <c r="AS122" s="886"/>
      <c r="AT122" s="887"/>
      <c r="AU122" s="947"/>
      <c r="AV122" s="948"/>
      <c r="AW122" s="948"/>
      <c r="AX122" s="948"/>
      <c r="AY122" s="949"/>
      <c r="AZ122" s="940" t="s">
        <v>470</v>
      </c>
      <c r="BA122" s="941"/>
      <c r="BB122" s="941"/>
      <c r="BC122" s="941"/>
      <c r="BD122" s="941"/>
      <c r="BE122" s="941"/>
      <c r="BF122" s="941"/>
      <c r="BG122" s="941"/>
      <c r="BH122" s="941"/>
      <c r="BI122" s="941"/>
      <c r="BJ122" s="941"/>
      <c r="BK122" s="941"/>
      <c r="BL122" s="941"/>
      <c r="BM122" s="941"/>
      <c r="BN122" s="941"/>
      <c r="BO122" s="941"/>
      <c r="BP122" s="942"/>
      <c r="BQ122" s="943">
        <v>50501674</v>
      </c>
      <c r="BR122" s="906"/>
      <c r="BS122" s="906"/>
      <c r="BT122" s="906"/>
      <c r="BU122" s="906"/>
      <c r="BV122" s="906">
        <v>50800777</v>
      </c>
      <c r="BW122" s="906"/>
      <c r="BX122" s="906"/>
      <c r="BY122" s="906"/>
      <c r="BZ122" s="906"/>
      <c r="CA122" s="906">
        <v>52742903</v>
      </c>
      <c r="CB122" s="906"/>
      <c r="CC122" s="906"/>
      <c r="CD122" s="906"/>
      <c r="CE122" s="906"/>
      <c r="CF122" s="907">
        <v>261.2</v>
      </c>
      <c r="CG122" s="908"/>
      <c r="CH122" s="908"/>
      <c r="CI122" s="908"/>
      <c r="CJ122" s="908"/>
      <c r="CK122" s="930"/>
      <c r="CL122" s="916"/>
      <c r="CM122" s="916"/>
      <c r="CN122" s="916"/>
      <c r="CO122" s="917"/>
      <c r="CP122" s="896" t="s">
        <v>471</v>
      </c>
      <c r="CQ122" s="897"/>
      <c r="CR122" s="897"/>
      <c r="CS122" s="897"/>
      <c r="CT122" s="897"/>
      <c r="CU122" s="897"/>
      <c r="CV122" s="897"/>
      <c r="CW122" s="897"/>
      <c r="CX122" s="897"/>
      <c r="CY122" s="897"/>
      <c r="CZ122" s="897"/>
      <c r="DA122" s="897"/>
      <c r="DB122" s="897"/>
      <c r="DC122" s="897"/>
      <c r="DD122" s="897"/>
      <c r="DE122" s="897"/>
      <c r="DF122" s="898"/>
      <c r="DG122" s="874" t="s">
        <v>231</v>
      </c>
      <c r="DH122" s="875"/>
      <c r="DI122" s="875"/>
      <c r="DJ122" s="875"/>
      <c r="DK122" s="875"/>
      <c r="DL122" s="875" t="s">
        <v>231</v>
      </c>
      <c r="DM122" s="875"/>
      <c r="DN122" s="875"/>
      <c r="DO122" s="875"/>
      <c r="DP122" s="875"/>
      <c r="DQ122" s="875" t="s">
        <v>472</v>
      </c>
      <c r="DR122" s="875"/>
      <c r="DS122" s="875"/>
      <c r="DT122" s="875"/>
      <c r="DU122" s="875"/>
      <c r="DV122" s="852" t="s">
        <v>231</v>
      </c>
      <c r="DW122" s="852"/>
      <c r="DX122" s="852"/>
      <c r="DY122" s="852"/>
      <c r="DZ122" s="853"/>
    </row>
    <row r="123" spans="1:130" s="226" customFormat="1" ht="26.25" customHeight="1">
      <c r="A123" s="878"/>
      <c r="B123" s="879"/>
      <c r="C123" s="882" t="s">
        <v>451</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8638</v>
      </c>
      <c r="AB123" s="838"/>
      <c r="AC123" s="838"/>
      <c r="AD123" s="838"/>
      <c r="AE123" s="839"/>
      <c r="AF123" s="840" t="s">
        <v>231</v>
      </c>
      <c r="AG123" s="838"/>
      <c r="AH123" s="838"/>
      <c r="AI123" s="838"/>
      <c r="AJ123" s="839"/>
      <c r="AK123" s="840" t="s">
        <v>456</v>
      </c>
      <c r="AL123" s="838"/>
      <c r="AM123" s="838"/>
      <c r="AN123" s="838"/>
      <c r="AO123" s="839"/>
      <c r="AP123" s="885" t="s">
        <v>455</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473</v>
      </c>
      <c r="BP123" s="939"/>
      <c r="BQ123" s="893">
        <v>64602998</v>
      </c>
      <c r="BR123" s="894"/>
      <c r="BS123" s="894"/>
      <c r="BT123" s="894"/>
      <c r="BU123" s="894"/>
      <c r="BV123" s="894">
        <v>64655465</v>
      </c>
      <c r="BW123" s="894"/>
      <c r="BX123" s="894"/>
      <c r="BY123" s="894"/>
      <c r="BZ123" s="894"/>
      <c r="CA123" s="894">
        <v>66704392</v>
      </c>
      <c r="CB123" s="894"/>
      <c r="CC123" s="894"/>
      <c r="CD123" s="894"/>
      <c r="CE123" s="894"/>
      <c r="CF123" s="804"/>
      <c r="CG123" s="805"/>
      <c r="CH123" s="805"/>
      <c r="CI123" s="805"/>
      <c r="CJ123" s="895"/>
      <c r="CK123" s="930"/>
      <c r="CL123" s="916"/>
      <c r="CM123" s="916"/>
      <c r="CN123" s="916"/>
      <c r="CO123" s="917"/>
      <c r="CP123" s="896" t="s">
        <v>474</v>
      </c>
      <c r="CQ123" s="897"/>
      <c r="CR123" s="897"/>
      <c r="CS123" s="897"/>
      <c r="CT123" s="897"/>
      <c r="CU123" s="897"/>
      <c r="CV123" s="897"/>
      <c r="CW123" s="897"/>
      <c r="CX123" s="897"/>
      <c r="CY123" s="897"/>
      <c r="CZ123" s="897"/>
      <c r="DA123" s="897"/>
      <c r="DB123" s="897"/>
      <c r="DC123" s="897"/>
      <c r="DD123" s="897"/>
      <c r="DE123" s="897"/>
      <c r="DF123" s="898"/>
      <c r="DG123" s="837" t="s">
        <v>460</v>
      </c>
      <c r="DH123" s="838"/>
      <c r="DI123" s="838"/>
      <c r="DJ123" s="838"/>
      <c r="DK123" s="839"/>
      <c r="DL123" s="840" t="s">
        <v>231</v>
      </c>
      <c r="DM123" s="838"/>
      <c r="DN123" s="838"/>
      <c r="DO123" s="838"/>
      <c r="DP123" s="839"/>
      <c r="DQ123" s="840" t="s">
        <v>455</v>
      </c>
      <c r="DR123" s="838"/>
      <c r="DS123" s="838"/>
      <c r="DT123" s="838"/>
      <c r="DU123" s="839"/>
      <c r="DV123" s="885" t="s">
        <v>231</v>
      </c>
      <c r="DW123" s="886"/>
      <c r="DX123" s="886"/>
      <c r="DY123" s="886"/>
      <c r="DZ123" s="887"/>
    </row>
    <row r="124" spans="1:130" s="226" customFormat="1" ht="26.25" customHeight="1" thickBot="1">
      <c r="A124" s="878"/>
      <c r="B124" s="879"/>
      <c r="C124" s="882" t="s">
        <v>457</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456</v>
      </c>
      <c r="AB124" s="838"/>
      <c r="AC124" s="838"/>
      <c r="AD124" s="838"/>
      <c r="AE124" s="839"/>
      <c r="AF124" s="840" t="s">
        <v>455</v>
      </c>
      <c r="AG124" s="838"/>
      <c r="AH124" s="838"/>
      <c r="AI124" s="838"/>
      <c r="AJ124" s="839"/>
      <c r="AK124" s="840" t="s">
        <v>231</v>
      </c>
      <c r="AL124" s="838"/>
      <c r="AM124" s="838"/>
      <c r="AN124" s="838"/>
      <c r="AO124" s="839"/>
      <c r="AP124" s="885" t="s">
        <v>231</v>
      </c>
      <c r="AQ124" s="886"/>
      <c r="AR124" s="886"/>
      <c r="AS124" s="886"/>
      <c r="AT124" s="887"/>
      <c r="AU124" s="888" t="s">
        <v>475</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50.5</v>
      </c>
      <c r="BR124" s="892"/>
      <c r="BS124" s="892"/>
      <c r="BT124" s="892"/>
      <c r="BU124" s="892"/>
      <c r="BV124" s="892">
        <v>54.5</v>
      </c>
      <c r="BW124" s="892"/>
      <c r="BX124" s="892"/>
      <c r="BY124" s="892"/>
      <c r="BZ124" s="892"/>
      <c r="CA124" s="892">
        <v>58.9</v>
      </c>
      <c r="CB124" s="892"/>
      <c r="CC124" s="892"/>
      <c r="CD124" s="892"/>
      <c r="CE124" s="892"/>
      <c r="CF124" s="782"/>
      <c r="CG124" s="783"/>
      <c r="CH124" s="783"/>
      <c r="CI124" s="783"/>
      <c r="CJ124" s="923"/>
      <c r="CK124" s="931"/>
      <c r="CL124" s="931"/>
      <c r="CM124" s="931"/>
      <c r="CN124" s="931"/>
      <c r="CO124" s="932"/>
      <c r="CP124" s="896" t="s">
        <v>476</v>
      </c>
      <c r="CQ124" s="897"/>
      <c r="CR124" s="897"/>
      <c r="CS124" s="897"/>
      <c r="CT124" s="897"/>
      <c r="CU124" s="897"/>
      <c r="CV124" s="897"/>
      <c r="CW124" s="897"/>
      <c r="CX124" s="897"/>
      <c r="CY124" s="897"/>
      <c r="CZ124" s="897"/>
      <c r="DA124" s="897"/>
      <c r="DB124" s="897"/>
      <c r="DC124" s="897"/>
      <c r="DD124" s="897"/>
      <c r="DE124" s="897"/>
      <c r="DF124" s="898"/>
      <c r="DG124" s="820">
        <v>2870</v>
      </c>
      <c r="DH124" s="821"/>
      <c r="DI124" s="821"/>
      <c r="DJ124" s="821"/>
      <c r="DK124" s="822"/>
      <c r="DL124" s="823">
        <v>274</v>
      </c>
      <c r="DM124" s="821"/>
      <c r="DN124" s="821"/>
      <c r="DO124" s="821"/>
      <c r="DP124" s="822"/>
      <c r="DQ124" s="823" t="s">
        <v>455</v>
      </c>
      <c r="DR124" s="821"/>
      <c r="DS124" s="821"/>
      <c r="DT124" s="821"/>
      <c r="DU124" s="822"/>
      <c r="DV124" s="909" t="s">
        <v>231</v>
      </c>
      <c r="DW124" s="910"/>
      <c r="DX124" s="910"/>
      <c r="DY124" s="910"/>
      <c r="DZ124" s="911"/>
    </row>
    <row r="125" spans="1:130" s="226" customFormat="1" ht="26.25" customHeight="1">
      <c r="A125" s="878"/>
      <c r="B125" s="879"/>
      <c r="C125" s="882" t="s">
        <v>461</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231</v>
      </c>
      <c r="AB125" s="838"/>
      <c r="AC125" s="838"/>
      <c r="AD125" s="838"/>
      <c r="AE125" s="839"/>
      <c r="AF125" s="840" t="s">
        <v>460</v>
      </c>
      <c r="AG125" s="838"/>
      <c r="AH125" s="838"/>
      <c r="AI125" s="838"/>
      <c r="AJ125" s="839"/>
      <c r="AK125" s="840" t="s">
        <v>460</v>
      </c>
      <c r="AL125" s="838"/>
      <c r="AM125" s="838"/>
      <c r="AN125" s="838"/>
      <c r="AO125" s="839"/>
      <c r="AP125" s="885" t="s">
        <v>231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477</v>
      </c>
      <c r="CL125" s="913"/>
      <c r="CM125" s="913"/>
      <c r="CN125" s="913"/>
      <c r="CO125" s="914"/>
      <c r="CP125" s="921" t="s">
        <v>478</v>
      </c>
      <c r="CQ125" s="866"/>
      <c r="CR125" s="866"/>
      <c r="CS125" s="866"/>
      <c r="CT125" s="866"/>
      <c r="CU125" s="866"/>
      <c r="CV125" s="866"/>
      <c r="CW125" s="866"/>
      <c r="CX125" s="866"/>
      <c r="CY125" s="866"/>
      <c r="CZ125" s="866"/>
      <c r="DA125" s="866"/>
      <c r="DB125" s="866"/>
      <c r="DC125" s="866"/>
      <c r="DD125" s="866"/>
      <c r="DE125" s="866"/>
      <c r="DF125" s="867"/>
      <c r="DG125" s="922" t="s">
        <v>231</v>
      </c>
      <c r="DH125" s="903"/>
      <c r="DI125" s="903"/>
      <c r="DJ125" s="903"/>
      <c r="DK125" s="903"/>
      <c r="DL125" s="903" t="s">
        <v>455</v>
      </c>
      <c r="DM125" s="903"/>
      <c r="DN125" s="903"/>
      <c r="DO125" s="903"/>
      <c r="DP125" s="903"/>
      <c r="DQ125" s="903" t="s">
        <v>231</v>
      </c>
      <c r="DR125" s="903"/>
      <c r="DS125" s="903"/>
      <c r="DT125" s="903"/>
      <c r="DU125" s="903"/>
      <c r="DV125" s="904" t="s">
        <v>456</v>
      </c>
      <c r="DW125" s="904"/>
      <c r="DX125" s="904"/>
      <c r="DY125" s="904"/>
      <c r="DZ125" s="905"/>
    </row>
    <row r="126" spans="1:130" s="226" customFormat="1" ht="26.25" customHeight="1" thickBot="1">
      <c r="A126" s="878"/>
      <c r="B126" s="879"/>
      <c r="C126" s="882" t="s">
        <v>463</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14094</v>
      </c>
      <c r="AB126" s="838"/>
      <c r="AC126" s="838"/>
      <c r="AD126" s="838"/>
      <c r="AE126" s="839"/>
      <c r="AF126" s="840">
        <v>13914</v>
      </c>
      <c r="AG126" s="838"/>
      <c r="AH126" s="838"/>
      <c r="AI126" s="838"/>
      <c r="AJ126" s="839"/>
      <c r="AK126" s="840">
        <v>13734</v>
      </c>
      <c r="AL126" s="838"/>
      <c r="AM126" s="838"/>
      <c r="AN126" s="838"/>
      <c r="AO126" s="839"/>
      <c r="AP126" s="885">
        <v>0.1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479</v>
      </c>
      <c r="CQ126" s="808"/>
      <c r="CR126" s="808"/>
      <c r="CS126" s="808"/>
      <c r="CT126" s="808"/>
      <c r="CU126" s="808"/>
      <c r="CV126" s="808"/>
      <c r="CW126" s="808"/>
      <c r="CX126" s="808"/>
      <c r="CY126" s="808"/>
      <c r="CZ126" s="808"/>
      <c r="DA126" s="808"/>
      <c r="DB126" s="808"/>
      <c r="DC126" s="808"/>
      <c r="DD126" s="808"/>
      <c r="DE126" s="808"/>
      <c r="DF126" s="809"/>
      <c r="DG126" s="874" t="s">
        <v>455</v>
      </c>
      <c r="DH126" s="875"/>
      <c r="DI126" s="875"/>
      <c r="DJ126" s="875"/>
      <c r="DK126" s="875"/>
      <c r="DL126" s="875" t="s">
        <v>231</v>
      </c>
      <c r="DM126" s="875"/>
      <c r="DN126" s="875"/>
      <c r="DO126" s="875"/>
      <c r="DP126" s="875"/>
      <c r="DQ126" s="875" t="s">
        <v>455</v>
      </c>
      <c r="DR126" s="875"/>
      <c r="DS126" s="875"/>
      <c r="DT126" s="875"/>
      <c r="DU126" s="875"/>
      <c r="DV126" s="852" t="s">
        <v>460</v>
      </c>
      <c r="DW126" s="852"/>
      <c r="DX126" s="852"/>
      <c r="DY126" s="852"/>
      <c r="DZ126" s="853"/>
    </row>
    <row r="127" spans="1:130" s="226" customFormat="1" ht="26.25" customHeight="1">
      <c r="A127" s="880"/>
      <c r="B127" s="881"/>
      <c r="C127" s="899" t="s">
        <v>480</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2031</v>
      </c>
      <c r="AB127" s="838"/>
      <c r="AC127" s="838"/>
      <c r="AD127" s="838"/>
      <c r="AE127" s="839"/>
      <c r="AF127" s="840">
        <v>1641</v>
      </c>
      <c r="AG127" s="838"/>
      <c r="AH127" s="838"/>
      <c r="AI127" s="838"/>
      <c r="AJ127" s="839"/>
      <c r="AK127" s="840">
        <v>1330</v>
      </c>
      <c r="AL127" s="838"/>
      <c r="AM127" s="838"/>
      <c r="AN127" s="838"/>
      <c r="AO127" s="839"/>
      <c r="AP127" s="885">
        <v>0</v>
      </c>
      <c r="AQ127" s="886"/>
      <c r="AR127" s="886"/>
      <c r="AS127" s="886"/>
      <c r="AT127" s="887"/>
      <c r="AU127" s="262"/>
      <c r="AV127" s="262"/>
      <c r="AW127" s="262"/>
      <c r="AX127" s="902" t="s">
        <v>481</v>
      </c>
      <c r="AY127" s="870"/>
      <c r="AZ127" s="870"/>
      <c r="BA127" s="870"/>
      <c r="BB127" s="870"/>
      <c r="BC127" s="870"/>
      <c r="BD127" s="870"/>
      <c r="BE127" s="871"/>
      <c r="BF127" s="869" t="s">
        <v>482</v>
      </c>
      <c r="BG127" s="870"/>
      <c r="BH127" s="870"/>
      <c r="BI127" s="870"/>
      <c r="BJ127" s="870"/>
      <c r="BK127" s="870"/>
      <c r="BL127" s="871"/>
      <c r="BM127" s="869" t="s">
        <v>483</v>
      </c>
      <c r="BN127" s="870"/>
      <c r="BO127" s="870"/>
      <c r="BP127" s="870"/>
      <c r="BQ127" s="870"/>
      <c r="BR127" s="870"/>
      <c r="BS127" s="871"/>
      <c r="BT127" s="869" t="s">
        <v>484</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485</v>
      </c>
      <c r="CQ127" s="808"/>
      <c r="CR127" s="808"/>
      <c r="CS127" s="808"/>
      <c r="CT127" s="808"/>
      <c r="CU127" s="808"/>
      <c r="CV127" s="808"/>
      <c r="CW127" s="808"/>
      <c r="CX127" s="808"/>
      <c r="CY127" s="808"/>
      <c r="CZ127" s="808"/>
      <c r="DA127" s="808"/>
      <c r="DB127" s="808"/>
      <c r="DC127" s="808"/>
      <c r="DD127" s="808"/>
      <c r="DE127" s="808"/>
      <c r="DF127" s="809"/>
      <c r="DG127" s="874" t="s">
        <v>231</v>
      </c>
      <c r="DH127" s="875"/>
      <c r="DI127" s="875"/>
      <c r="DJ127" s="875"/>
      <c r="DK127" s="875"/>
      <c r="DL127" s="875" t="s">
        <v>455</v>
      </c>
      <c r="DM127" s="875"/>
      <c r="DN127" s="875"/>
      <c r="DO127" s="875"/>
      <c r="DP127" s="875"/>
      <c r="DQ127" s="875" t="s">
        <v>460</v>
      </c>
      <c r="DR127" s="875"/>
      <c r="DS127" s="875"/>
      <c r="DT127" s="875"/>
      <c r="DU127" s="875"/>
      <c r="DV127" s="852" t="s">
        <v>231</v>
      </c>
      <c r="DW127" s="852"/>
      <c r="DX127" s="852"/>
      <c r="DY127" s="852"/>
      <c r="DZ127" s="853"/>
    </row>
    <row r="128" spans="1:130" s="226" customFormat="1" ht="26.25" customHeight="1" thickBot="1">
      <c r="A128" s="854" t="s">
        <v>486</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487</v>
      </c>
      <c r="X128" s="856"/>
      <c r="Y128" s="856"/>
      <c r="Z128" s="857"/>
      <c r="AA128" s="858">
        <v>570669</v>
      </c>
      <c r="AB128" s="859"/>
      <c r="AC128" s="859"/>
      <c r="AD128" s="859"/>
      <c r="AE128" s="860"/>
      <c r="AF128" s="861">
        <v>596490</v>
      </c>
      <c r="AG128" s="859"/>
      <c r="AH128" s="859"/>
      <c r="AI128" s="859"/>
      <c r="AJ128" s="860"/>
      <c r="AK128" s="861">
        <v>580206</v>
      </c>
      <c r="AL128" s="859"/>
      <c r="AM128" s="859"/>
      <c r="AN128" s="859"/>
      <c r="AO128" s="860"/>
      <c r="AP128" s="862"/>
      <c r="AQ128" s="863"/>
      <c r="AR128" s="863"/>
      <c r="AS128" s="863"/>
      <c r="AT128" s="864"/>
      <c r="AU128" s="262"/>
      <c r="AV128" s="262"/>
      <c r="AW128" s="262"/>
      <c r="AX128" s="865" t="s">
        <v>488</v>
      </c>
      <c r="AY128" s="866"/>
      <c r="AZ128" s="866"/>
      <c r="BA128" s="866"/>
      <c r="BB128" s="866"/>
      <c r="BC128" s="866"/>
      <c r="BD128" s="866"/>
      <c r="BE128" s="867"/>
      <c r="BF128" s="844" t="s">
        <v>231</v>
      </c>
      <c r="BG128" s="845"/>
      <c r="BH128" s="845"/>
      <c r="BI128" s="845"/>
      <c r="BJ128" s="845"/>
      <c r="BK128" s="845"/>
      <c r="BL128" s="868"/>
      <c r="BM128" s="844">
        <v>12.12</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489</v>
      </c>
      <c r="CQ128" s="786"/>
      <c r="CR128" s="786"/>
      <c r="CS128" s="786"/>
      <c r="CT128" s="786"/>
      <c r="CU128" s="786"/>
      <c r="CV128" s="786"/>
      <c r="CW128" s="786"/>
      <c r="CX128" s="786"/>
      <c r="CY128" s="786"/>
      <c r="CZ128" s="786"/>
      <c r="DA128" s="786"/>
      <c r="DB128" s="786"/>
      <c r="DC128" s="786"/>
      <c r="DD128" s="786"/>
      <c r="DE128" s="786"/>
      <c r="DF128" s="787"/>
      <c r="DG128" s="848">
        <v>107474</v>
      </c>
      <c r="DH128" s="849"/>
      <c r="DI128" s="849"/>
      <c r="DJ128" s="849"/>
      <c r="DK128" s="849"/>
      <c r="DL128" s="849">
        <v>31238</v>
      </c>
      <c r="DM128" s="849"/>
      <c r="DN128" s="849"/>
      <c r="DO128" s="849"/>
      <c r="DP128" s="849"/>
      <c r="DQ128" s="849">
        <v>30037</v>
      </c>
      <c r="DR128" s="849"/>
      <c r="DS128" s="849"/>
      <c r="DT128" s="849"/>
      <c r="DU128" s="849"/>
      <c r="DV128" s="850">
        <v>0.1</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490</v>
      </c>
      <c r="X129" s="835"/>
      <c r="Y129" s="835"/>
      <c r="Z129" s="836"/>
      <c r="AA129" s="837">
        <v>25183780</v>
      </c>
      <c r="AB129" s="838"/>
      <c r="AC129" s="838"/>
      <c r="AD129" s="838"/>
      <c r="AE129" s="839"/>
      <c r="AF129" s="840">
        <v>24856936</v>
      </c>
      <c r="AG129" s="838"/>
      <c r="AH129" s="838"/>
      <c r="AI129" s="838"/>
      <c r="AJ129" s="839"/>
      <c r="AK129" s="840">
        <v>24506596</v>
      </c>
      <c r="AL129" s="838"/>
      <c r="AM129" s="838"/>
      <c r="AN129" s="838"/>
      <c r="AO129" s="839"/>
      <c r="AP129" s="841"/>
      <c r="AQ129" s="842"/>
      <c r="AR129" s="842"/>
      <c r="AS129" s="842"/>
      <c r="AT129" s="843"/>
      <c r="AU129" s="264"/>
      <c r="AV129" s="264"/>
      <c r="AW129" s="264"/>
      <c r="AX129" s="807" t="s">
        <v>491</v>
      </c>
      <c r="AY129" s="808"/>
      <c r="AZ129" s="808"/>
      <c r="BA129" s="808"/>
      <c r="BB129" s="808"/>
      <c r="BC129" s="808"/>
      <c r="BD129" s="808"/>
      <c r="BE129" s="809"/>
      <c r="BF129" s="827" t="s">
        <v>492</v>
      </c>
      <c r="BG129" s="828"/>
      <c r="BH129" s="828"/>
      <c r="BI129" s="828"/>
      <c r="BJ129" s="828"/>
      <c r="BK129" s="828"/>
      <c r="BL129" s="829"/>
      <c r="BM129" s="827">
        <v>17.12</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493</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494</v>
      </c>
      <c r="X130" s="835"/>
      <c r="Y130" s="835"/>
      <c r="Z130" s="836"/>
      <c r="AA130" s="837">
        <v>4066108</v>
      </c>
      <c r="AB130" s="838"/>
      <c r="AC130" s="838"/>
      <c r="AD130" s="838"/>
      <c r="AE130" s="839"/>
      <c r="AF130" s="840">
        <v>4212761</v>
      </c>
      <c r="AG130" s="838"/>
      <c r="AH130" s="838"/>
      <c r="AI130" s="838"/>
      <c r="AJ130" s="839"/>
      <c r="AK130" s="840">
        <v>4316860</v>
      </c>
      <c r="AL130" s="838"/>
      <c r="AM130" s="838"/>
      <c r="AN130" s="838"/>
      <c r="AO130" s="839"/>
      <c r="AP130" s="841"/>
      <c r="AQ130" s="842"/>
      <c r="AR130" s="842"/>
      <c r="AS130" s="842"/>
      <c r="AT130" s="843"/>
      <c r="AU130" s="264"/>
      <c r="AV130" s="264"/>
      <c r="AW130" s="264"/>
      <c r="AX130" s="807" t="s">
        <v>495</v>
      </c>
      <c r="AY130" s="808"/>
      <c r="AZ130" s="808"/>
      <c r="BA130" s="808"/>
      <c r="BB130" s="808"/>
      <c r="BC130" s="808"/>
      <c r="BD130" s="808"/>
      <c r="BE130" s="809"/>
      <c r="BF130" s="810">
        <v>5.6</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496</v>
      </c>
      <c r="X131" s="818"/>
      <c r="Y131" s="818"/>
      <c r="Z131" s="819"/>
      <c r="AA131" s="820">
        <v>21117672</v>
      </c>
      <c r="AB131" s="821"/>
      <c r="AC131" s="821"/>
      <c r="AD131" s="821"/>
      <c r="AE131" s="822"/>
      <c r="AF131" s="823">
        <v>20644175</v>
      </c>
      <c r="AG131" s="821"/>
      <c r="AH131" s="821"/>
      <c r="AI131" s="821"/>
      <c r="AJ131" s="822"/>
      <c r="AK131" s="823">
        <v>20189736</v>
      </c>
      <c r="AL131" s="821"/>
      <c r="AM131" s="821"/>
      <c r="AN131" s="821"/>
      <c r="AO131" s="822"/>
      <c r="AP131" s="824"/>
      <c r="AQ131" s="825"/>
      <c r="AR131" s="825"/>
      <c r="AS131" s="825"/>
      <c r="AT131" s="826"/>
      <c r="AU131" s="264"/>
      <c r="AV131" s="264"/>
      <c r="AW131" s="264"/>
      <c r="AX131" s="785" t="s">
        <v>497</v>
      </c>
      <c r="AY131" s="786"/>
      <c r="AZ131" s="786"/>
      <c r="BA131" s="786"/>
      <c r="BB131" s="786"/>
      <c r="BC131" s="786"/>
      <c r="BD131" s="786"/>
      <c r="BE131" s="787"/>
      <c r="BF131" s="788">
        <v>58.9</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498</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499</v>
      </c>
      <c r="W132" s="798"/>
      <c r="X132" s="798"/>
      <c r="Y132" s="798"/>
      <c r="Z132" s="799"/>
      <c r="AA132" s="800">
        <v>5.4698690269999997</v>
      </c>
      <c r="AB132" s="801"/>
      <c r="AC132" s="801"/>
      <c r="AD132" s="801"/>
      <c r="AE132" s="802"/>
      <c r="AF132" s="803">
        <v>5.4552821800000002</v>
      </c>
      <c r="AG132" s="801"/>
      <c r="AH132" s="801"/>
      <c r="AI132" s="801"/>
      <c r="AJ132" s="802"/>
      <c r="AK132" s="803">
        <v>5.9765863210000001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500</v>
      </c>
      <c r="W133" s="777"/>
      <c r="X133" s="777"/>
      <c r="Y133" s="777"/>
      <c r="Z133" s="778"/>
      <c r="AA133" s="779">
        <v>6.2</v>
      </c>
      <c r="AB133" s="780"/>
      <c r="AC133" s="780"/>
      <c r="AD133" s="780"/>
      <c r="AE133" s="781"/>
      <c r="AF133" s="779">
        <v>5.6</v>
      </c>
      <c r="AG133" s="780"/>
      <c r="AH133" s="780"/>
      <c r="AI133" s="780"/>
      <c r="AJ133" s="781"/>
      <c r="AK133" s="779">
        <v>5.6</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06z88iq2qp2xAu7angpV7PjMKgVNmMj0ArBpkAK0uv4RJl4mHI7cURw+fEJyPGam3o3enhxGVsBxVCsybIoOoQ==" saltValue="XtSjWi0znfDWNjud93GD0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9" scale="25"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49"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501</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OXQPHpxXb32z0SHORPspDB45h0qLKYTB5f4c06g4GwLDoqegZuaHcmJwZ41cAaVdnLsOnuc+T9Os9cYWBzfzvQ==" saltValue="bf0ERmACe3KoI0HzJvCoM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D+x70VFmYXID/BcoUEPZa3kImwk5jv9+3UBxocGrvNlt0Ad2N7HAzHRBVHv7m+ctUMY1vUEkmlyFLgqyyTNfCA==" saltValue="3pgN01ac/R/h6vQFiqgTj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503</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504</v>
      </c>
      <c r="AP7" s="283"/>
      <c r="AQ7" s="284" t="s">
        <v>505</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506</v>
      </c>
      <c r="AQ8" s="290" t="s">
        <v>507</v>
      </c>
      <c r="AR8" s="291" t="s">
        <v>508</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509</v>
      </c>
      <c r="AL9" s="1207"/>
      <c r="AM9" s="1207"/>
      <c r="AN9" s="1208"/>
      <c r="AO9" s="292">
        <v>7829098</v>
      </c>
      <c r="AP9" s="292">
        <v>93469</v>
      </c>
      <c r="AQ9" s="293">
        <v>57316</v>
      </c>
      <c r="AR9" s="294">
        <v>63.1</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510</v>
      </c>
      <c r="AL10" s="1207"/>
      <c r="AM10" s="1207"/>
      <c r="AN10" s="1208"/>
      <c r="AO10" s="295">
        <v>581586</v>
      </c>
      <c r="AP10" s="295">
        <v>6943</v>
      </c>
      <c r="AQ10" s="296">
        <v>3762</v>
      </c>
      <c r="AR10" s="297">
        <v>84.6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511</v>
      </c>
      <c r="AL11" s="1207"/>
      <c r="AM11" s="1207"/>
      <c r="AN11" s="1208"/>
      <c r="AO11" s="295">
        <v>14695</v>
      </c>
      <c r="AP11" s="295">
        <v>175</v>
      </c>
      <c r="AQ11" s="296">
        <v>6408</v>
      </c>
      <c r="AR11" s="297">
        <v>-97.3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512</v>
      </c>
      <c r="AL12" s="1207"/>
      <c r="AM12" s="1207"/>
      <c r="AN12" s="1208"/>
      <c r="AO12" s="295" t="s">
        <v>513</v>
      </c>
      <c r="AP12" s="295" t="s">
        <v>513</v>
      </c>
      <c r="AQ12" s="296">
        <v>891</v>
      </c>
      <c r="AR12" s="297" t="s">
        <v>513</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514</v>
      </c>
      <c r="AL13" s="1207"/>
      <c r="AM13" s="1207"/>
      <c r="AN13" s="1208"/>
      <c r="AO13" s="295" t="s">
        <v>513</v>
      </c>
      <c r="AP13" s="295" t="s">
        <v>513</v>
      </c>
      <c r="AQ13" s="296">
        <v>1</v>
      </c>
      <c r="AR13" s="297" t="s">
        <v>513</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515</v>
      </c>
      <c r="AL14" s="1207"/>
      <c r="AM14" s="1207"/>
      <c r="AN14" s="1208"/>
      <c r="AO14" s="295">
        <v>298124</v>
      </c>
      <c r="AP14" s="295">
        <v>3559</v>
      </c>
      <c r="AQ14" s="296">
        <v>2694</v>
      </c>
      <c r="AR14" s="297">
        <v>32.1</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516</v>
      </c>
      <c r="AL15" s="1207"/>
      <c r="AM15" s="1207"/>
      <c r="AN15" s="1208"/>
      <c r="AO15" s="295">
        <v>334207</v>
      </c>
      <c r="AP15" s="295">
        <v>3990</v>
      </c>
      <c r="AQ15" s="296">
        <v>1362</v>
      </c>
      <c r="AR15" s="297">
        <v>193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517</v>
      </c>
      <c r="AL16" s="1210"/>
      <c r="AM16" s="1210"/>
      <c r="AN16" s="1211"/>
      <c r="AO16" s="295">
        <v>-775167</v>
      </c>
      <c r="AP16" s="295">
        <v>-9255</v>
      </c>
      <c r="AQ16" s="296">
        <v>-4530</v>
      </c>
      <c r="AR16" s="297">
        <v>104.3</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8282543</v>
      </c>
      <c r="AP17" s="295">
        <v>98883</v>
      </c>
      <c r="AQ17" s="296">
        <v>67903</v>
      </c>
      <c r="AR17" s="297">
        <v>45.6</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518</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519</v>
      </c>
      <c r="AP20" s="303" t="s">
        <v>520</v>
      </c>
      <c r="AQ20" s="304" t="s">
        <v>521</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522</v>
      </c>
      <c r="AL21" s="1204"/>
      <c r="AM21" s="1204"/>
      <c r="AN21" s="1205"/>
      <c r="AO21" s="307">
        <v>10.88</v>
      </c>
      <c r="AP21" s="308">
        <v>6.2</v>
      </c>
      <c r="AQ21" s="309">
        <v>4.68</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523</v>
      </c>
      <c r="AL22" s="1204"/>
      <c r="AM22" s="1204"/>
      <c r="AN22" s="1205"/>
      <c r="AO22" s="312">
        <v>99</v>
      </c>
      <c r="AP22" s="313">
        <v>98.7</v>
      </c>
      <c r="AQ22" s="314">
        <v>0.3</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525</v>
      </c>
      <c r="AO27" s="273"/>
      <c r="AP27" s="273"/>
      <c r="AQ27" s="273"/>
      <c r="AR27" s="273"/>
      <c r="AS27" s="273"/>
      <c r="AT27" s="273"/>
    </row>
    <row r="28" spans="1:46" ht="17.25">
      <c r="A28" s="274" t="s">
        <v>526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527</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504</v>
      </c>
      <c r="AP30" s="283"/>
      <c r="AQ30" s="284" t="s">
        <v>505</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506</v>
      </c>
      <c r="AQ31" s="290" t="s">
        <v>507</v>
      </c>
      <c r="AR31" s="291" t="s">
        <v>508</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528</v>
      </c>
      <c r="AL32" s="1195"/>
      <c r="AM32" s="1195"/>
      <c r="AN32" s="1196"/>
      <c r="AO32" s="322">
        <v>5067498</v>
      </c>
      <c r="AP32" s="322">
        <v>60499</v>
      </c>
      <c r="AQ32" s="323">
        <v>34720</v>
      </c>
      <c r="AR32" s="324">
        <v>74.2</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529</v>
      </c>
      <c r="AL33" s="1195"/>
      <c r="AM33" s="1195"/>
      <c r="AN33" s="1196"/>
      <c r="AO33" s="322" t="s">
        <v>513</v>
      </c>
      <c r="AP33" s="322" t="s">
        <v>513</v>
      </c>
      <c r="AQ33" s="323">
        <v>1</v>
      </c>
      <c r="AR33" s="324" t="s">
        <v>513</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530</v>
      </c>
      <c r="AL34" s="1195"/>
      <c r="AM34" s="1195"/>
      <c r="AN34" s="1196"/>
      <c r="AO34" s="322" t="s">
        <v>513</v>
      </c>
      <c r="AP34" s="322" t="s">
        <v>513</v>
      </c>
      <c r="AQ34" s="323">
        <v>22</v>
      </c>
      <c r="AR34" s="324" t="s">
        <v>513</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531</v>
      </c>
      <c r="AL35" s="1195"/>
      <c r="AM35" s="1195"/>
      <c r="AN35" s="1196"/>
      <c r="AO35" s="322">
        <v>1021161</v>
      </c>
      <c r="AP35" s="322">
        <v>12191</v>
      </c>
      <c r="AQ35" s="323">
        <v>9232</v>
      </c>
      <c r="AR35" s="324">
        <v>32.1</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532</v>
      </c>
      <c r="AL36" s="1195"/>
      <c r="AM36" s="1195"/>
      <c r="AN36" s="1196"/>
      <c r="AO36" s="322" t="s">
        <v>513</v>
      </c>
      <c r="AP36" s="322" t="s">
        <v>513</v>
      </c>
      <c r="AQ36" s="323">
        <v>2017</v>
      </c>
      <c r="AR36" s="324" t="s">
        <v>513</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533</v>
      </c>
      <c r="AL37" s="1195"/>
      <c r="AM37" s="1195"/>
      <c r="AN37" s="1196"/>
      <c r="AO37" s="322">
        <v>15064</v>
      </c>
      <c r="AP37" s="322">
        <v>180</v>
      </c>
      <c r="AQ37" s="323">
        <v>1146</v>
      </c>
      <c r="AR37" s="324">
        <v>-84.3</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534</v>
      </c>
      <c r="AL38" s="1198"/>
      <c r="AM38" s="1198"/>
      <c r="AN38" s="1199"/>
      <c r="AO38" s="325" t="s">
        <v>513</v>
      </c>
      <c r="AP38" s="325" t="s">
        <v>513</v>
      </c>
      <c r="AQ38" s="326">
        <v>1</v>
      </c>
      <c r="AR38" s="314" t="s">
        <v>513</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535</v>
      </c>
      <c r="AL39" s="1198"/>
      <c r="AM39" s="1198"/>
      <c r="AN39" s="1199"/>
      <c r="AO39" s="322">
        <v>-580206</v>
      </c>
      <c r="AP39" s="322">
        <v>-6927</v>
      </c>
      <c r="AQ39" s="323">
        <v>-6713</v>
      </c>
      <c r="AR39" s="324">
        <v>3.2</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536</v>
      </c>
      <c r="AL40" s="1195"/>
      <c r="AM40" s="1195"/>
      <c r="AN40" s="1196"/>
      <c r="AO40" s="322">
        <v>-4316860</v>
      </c>
      <c r="AP40" s="322">
        <v>-51538</v>
      </c>
      <c r="AQ40" s="323">
        <v>-28519</v>
      </c>
      <c r="AR40" s="324">
        <v>80.7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292</v>
      </c>
      <c r="AL41" s="1201"/>
      <c r="AM41" s="1201"/>
      <c r="AN41" s="1202"/>
      <c r="AO41" s="322">
        <v>1206657</v>
      </c>
      <c r="AP41" s="322">
        <v>14406</v>
      </c>
      <c r="AQ41" s="323">
        <v>11906</v>
      </c>
      <c r="AR41" s="324">
        <v>21</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537</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539</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504</v>
      </c>
      <c r="AN49" s="1189" t="s">
        <v>540</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541</v>
      </c>
      <c r="AO50" s="339" t="s">
        <v>542</v>
      </c>
      <c r="AP50" s="340" t="s">
        <v>543</v>
      </c>
      <c r="AQ50" s="341" t="s">
        <v>544</v>
      </c>
      <c r="AR50" s="342" t="s">
        <v>545</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546</v>
      </c>
      <c r="AL51" s="335"/>
      <c r="AM51" s="343">
        <v>8698553</v>
      </c>
      <c r="AN51" s="344">
        <v>98441</v>
      </c>
      <c r="AO51" s="345">
        <v>31</v>
      </c>
      <c r="AP51" s="346">
        <v>63956</v>
      </c>
      <c r="AQ51" s="347">
        <v>25.7</v>
      </c>
      <c r="AR51" s="348">
        <v>5.3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547</v>
      </c>
      <c r="AM52" s="351">
        <v>4595046</v>
      </c>
      <c r="AN52" s="352">
        <v>52002</v>
      </c>
      <c r="AO52" s="353">
        <v>15.4</v>
      </c>
      <c r="AP52" s="354">
        <v>29239</v>
      </c>
      <c r="AQ52" s="355">
        <v>8.8000000000000007</v>
      </c>
      <c r="AR52" s="356">
        <v>6.6</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548</v>
      </c>
      <c r="AL53" s="335"/>
      <c r="AM53" s="343">
        <v>6908568</v>
      </c>
      <c r="AN53" s="344">
        <v>79303</v>
      </c>
      <c r="AO53" s="345">
        <v>-19.399999999999999</v>
      </c>
      <c r="AP53" s="346">
        <v>66255</v>
      </c>
      <c r="AQ53" s="347">
        <v>3.6</v>
      </c>
      <c r="AR53" s="348">
        <v>-23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547</v>
      </c>
      <c r="AM54" s="351">
        <v>3442236</v>
      </c>
      <c r="AN54" s="352">
        <v>39513</v>
      </c>
      <c r="AO54" s="353">
        <v>-24</v>
      </c>
      <c r="AP54" s="354">
        <v>31822</v>
      </c>
      <c r="AQ54" s="355">
        <v>8.8000000000000007</v>
      </c>
      <c r="AR54" s="356">
        <v>-32.799999999999997</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549</v>
      </c>
      <c r="AL55" s="335"/>
      <c r="AM55" s="343">
        <v>6843344</v>
      </c>
      <c r="AN55" s="344">
        <v>79456</v>
      </c>
      <c r="AO55" s="345">
        <v>0.2</v>
      </c>
      <c r="AP55" s="346">
        <v>54227</v>
      </c>
      <c r="AQ55" s="347">
        <v>-18.2</v>
      </c>
      <c r="AR55" s="348">
        <v>18.399999999999999</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547</v>
      </c>
      <c r="AM56" s="351">
        <v>4706957</v>
      </c>
      <c r="AN56" s="352">
        <v>54651</v>
      </c>
      <c r="AO56" s="353">
        <v>38.299999999999997</v>
      </c>
      <c r="AP56" s="354">
        <v>29694</v>
      </c>
      <c r="AQ56" s="355">
        <v>-6.7</v>
      </c>
      <c r="AR56" s="356">
        <v>45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550</v>
      </c>
      <c r="AL57" s="335"/>
      <c r="AM57" s="343">
        <v>6117259</v>
      </c>
      <c r="AN57" s="344">
        <v>72028</v>
      </c>
      <c r="AO57" s="345">
        <v>-9.3000000000000007</v>
      </c>
      <c r="AP57" s="346">
        <v>44504</v>
      </c>
      <c r="AQ57" s="347">
        <v>-17.899999999999999</v>
      </c>
      <c r="AR57" s="348">
        <v>8.6</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547</v>
      </c>
      <c r="AM58" s="351">
        <v>4470030</v>
      </c>
      <c r="AN58" s="352">
        <v>52633</v>
      </c>
      <c r="AO58" s="353">
        <v>-3.7</v>
      </c>
      <c r="AP58" s="354">
        <v>25876</v>
      </c>
      <c r="AQ58" s="355">
        <v>-12.9</v>
      </c>
      <c r="AR58" s="356">
        <v>9.1999999999999993</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551</v>
      </c>
      <c r="AL59" s="335"/>
      <c r="AM59" s="343">
        <v>8796052</v>
      </c>
      <c r="AN59" s="344">
        <v>105014</v>
      </c>
      <c r="AO59" s="345">
        <v>45.8</v>
      </c>
      <c r="AP59" s="346">
        <v>47820</v>
      </c>
      <c r="AQ59" s="347">
        <v>7.5</v>
      </c>
      <c r="AR59" s="348">
        <v>38.299999999999997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547</v>
      </c>
      <c r="AM60" s="351">
        <v>6582532</v>
      </c>
      <c r="AN60" s="352">
        <v>78587</v>
      </c>
      <c r="AO60" s="353">
        <v>49.3</v>
      </c>
      <c r="AP60" s="354">
        <v>25855</v>
      </c>
      <c r="AQ60" s="355">
        <v>-0.1</v>
      </c>
      <c r="AR60" s="356">
        <v>49.4</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552</v>
      </c>
      <c r="AL61" s="357"/>
      <c r="AM61" s="358">
        <v>7472755</v>
      </c>
      <c r="AN61" s="359">
        <v>86848</v>
      </c>
      <c r="AO61" s="360">
        <v>9.6999999999999993</v>
      </c>
      <c r="AP61" s="361">
        <v>55352</v>
      </c>
      <c r="AQ61" s="362">
        <v>0.1</v>
      </c>
      <c r="AR61" s="348">
        <v>9.6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547</v>
      </c>
      <c r="AM62" s="351">
        <v>4759360</v>
      </c>
      <c r="AN62" s="352">
        <v>55477</v>
      </c>
      <c r="AO62" s="353">
        <v>15.1</v>
      </c>
      <c r="AP62" s="354">
        <v>28497</v>
      </c>
      <c r="AQ62" s="355">
        <v>-0.4</v>
      </c>
      <c r="AR62" s="356">
        <v>15.5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AktXJor+2mcHmIgt5VKOrkj2Znyezmga21TO99fUEeGREwzXmNVeqpGMDVSHsWL86Yjrg/ap23fyUMQYdSnaLg==" saltValue="q45Rhppl1y1gua/FA5ie9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554</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4t0sBENG2uxjrY3xsMO5VWS8pevvAEvTareLyBxXMTl6w6X+xorwIWsiENCbcIqqfPRkAFaFP/KKfi3Ff7qAuQ==" saltValue="ZreGT2lDmDZsiQg107Cl1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555</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vWkNbWEdJv9pvQT5vDzOo+8G3+d0EHg32f2qN15Owut6+gYPZ7OJ5Q20eQXwYmtPYHkeWJLct3Dr8lC0St6/nw==" saltValue="eHpJAaHtFov2vLRjFPEHY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556</v>
      </c>
      <c r="G46" s="8" t="s">
        <v>557</v>
      </c>
      <c r="H46" s="8" t="s">
        <v>558</v>
      </c>
      <c r="I46" s="8" t="s">
        <v>559</v>
      </c>
      <c r="J46" s="9" t="s">
        <v>560</v>
      </c>
    </row>
    <row r="47" spans="2:10" ht="57.75" customHeight="1">
      <c r="B47" s="10"/>
      <c r="C47" s="1212" t="s">
        <v>3</v>
      </c>
      <c r="D47" s="1212"/>
      <c r="E47" s="1213"/>
      <c r="F47" s="11">
        <v>17.59</v>
      </c>
      <c r="G47" s="12">
        <v>17.760000000000002</v>
      </c>
      <c r="H47" s="12">
        <v>17.690000000000001</v>
      </c>
      <c r="I47" s="12">
        <v>16.34</v>
      </c>
      <c r="J47" s="13">
        <v>15.36</v>
      </c>
    </row>
    <row r="48" spans="2:10" ht="57.75" customHeight="1">
      <c r="B48" s="14"/>
      <c r="C48" s="1214" t="s">
        <v>4</v>
      </c>
      <c r="D48" s="1214"/>
      <c r="E48" s="1215"/>
      <c r="F48" s="15">
        <v>7.04</v>
      </c>
      <c r="G48" s="16">
        <v>6.8</v>
      </c>
      <c r="H48" s="16">
        <v>7.05</v>
      </c>
      <c r="I48" s="16">
        <v>6.81</v>
      </c>
      <c r="J48" s="17">
        <v>6.23</v>
      </c>
    </row>
    <row r="49" spans="2:10" ht="57.75" customHeight="1" thickBot="1">
      <c r="B49" s="18"/>
      <c r="C49" s="1216" t="s">
        <v>5</v>
      </c>
      <c r="D49" s="1216"/>
      <c r="E49" s="1217"/>
      <c r="F49" s="19" t="s">
        <v>561</v>
      </c>
      <c r="G49" s="20" t="s">
        <v>562</v>
      </c>
      <c r="H49" s="20">
        <v>0.28999999999999998</v>
      </c>
      <c r="I49" s="20" t="s">
        <v>563</v>
      </c>
      <c r="J49" s="21" t="s">
        <v>564</v>
      </c>
    </row>
    <row r="50" spans="2:10" ht="13.5" customHeight="1"/>
    <row r="51" spans="2:10" ht="13.5" hidden="1" customHeight="1"/>
    <row r="52" spans="2:10" ht="13.5" hidden="1" customHeight="1"/>
    <row r="53" spans="2:10" ht="13.5" hidden="1" customHeight="1"/>
  </sheetData>
  <sheetProtection algorithmName="SHA-512" hashValue="qConcYwd3JuX+7rMiALw4COF/3wxskTURmhGwaJUNcv4HQ54QH31uVOsFFunQvahhUE2xll3PsPy8REvSBfIGQ==" saltValue="8y0EszCB7KYtUKnhZSxS4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2019-11-28T01:09:25Z</cp:lastPrinted>
  <dcterms:created xsi:type="dcterms:W3CDTF">2019-02-14T01:53:09Z</dcterms:created>
  <dcterms:modified xsi:type="dcterms:W3CDTF">2019-12-17T06:54:43Z</dcterms:modified>
  <cp:category/>
</cp:coreProperties>
</file>