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表14" sheetId="1" r:id="rId1"/>
  </sheets>
  <externalReferences>
    <externalReference r:id="rId4"/>
  </externalReferences>
  <definedNames>
    <definedName name="\A">#REF!</definedName>
    <definedName name="\B">#REF!</definedName>
    <definedName name="_xlnm.Print_Area" localSheetId="0">'表14'!$A$1:$H$37</definedName>
  </definedNames>
  <calcPr fullCalcOnLoad="1"/>
</workbook>
</file>

<file path=xl/sharedStrings.xml><?xml version="1.0" encoding="utf-8"?>
<sst xmlns="http://schemas.openxmlformats.org/spreadsheetml/2006/main" count="44" uniqueCount="42">
  <si>
    <t>人口（人）</t>
  </si>
  <si>
    <t>構成比（％）</t>
  </si>
  <si>
    <t>表１４　　市町村別の年齢３区分別人口</t>
  </si>
  <si>
    <t>市町村名</t>
  </si>
  <si>
    <t>年少人口（人）</t>
  </si>
  <si>
    <t>生産年齢人口（人）</t>
  </si>
  <si>
    <t>老年人口（人）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</si>
  <si>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</si>
  <si>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</si>
  <si>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</si>
  <si>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</si>
  <si>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</si>
  <si>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</si>
  <si>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</si>
  <si>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</si>
  <si>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</si>
  <si>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</si>
  <si>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</si>
  <si>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</si>
  <si>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</si>
  <si>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</si>
  <si>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</si>
  <si>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</si>
  <si>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</si>
  <si>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</si>
  <si>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</si>
  <si>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</si>
  <si>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</si>
  <si>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</si>
  <si>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</si>
  <si>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</si>
  <si>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</si>
  <si>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</si>
  <si>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</si>
  <si>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</si>
  <si>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</si>
  <si>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</si>
  <si>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那珂川町</t>
  </si>
  <si>
    <t>町 村 計</t>
  </si>
  <si>
    <t>合     計</t>
  </si>
  <si>
    <t>市　部　計</t>
  </si>
  <si>
    <t>平成19年3月31日現在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</si>
</sst>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6">
    <font>
      <sz val="14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</cellStyleXfs>
  <cellXfs count="43">
    <xf numFmtId="1" fontId="0" fillId="0" borderId="0" xfId="0" applyAlignment="1">
      <alignment/>
    </xf>
    <xf numFmtId="0" fontId="1" fillId="0" borderId="1" xfId="21" applyBorder="1" applyAlignment="1">
      <alignment horizontal="distributed" vertical="center"/>
      <protection/>
    </xf>
    <xf numFmtId="177" fontId="1" fillId="0" borderId="2" xfId="21" applyNumberFormat="1" applyFont="1" applyBorder="1" applyAlignment="1">
      <alignment horizontal="center" vertical="center" shrinkToFit="1"/>
      <protection/>
    </xf>
    <xf numFmtId="187" fontId="1" fillId="0" borderId="3" xfId="21" applyNumberFormat="1" applyFont="1" applyBorder="1" applyAlignment="1">
      <alignment horizontal="center" vertical="center" shrinkToFit="1"/>
      <protection/>
    </xf>
    <xf numFmtId="179" fontId="1" fillId="0" borderId="4" xfId="21" applyNumberFormat="1" applyFont="1" applyBorder="1" applyAlignment="1">
      <alignment horizontal="center" vertical="center" shrinkToFit="1"/>
      <protection/>
    </xf>
    <xf numFmtId="187" fontId="1" fillId="0" borderId="5" xfId="21" applyNumberFormat="1" applyFont="1" applyBorder="1" applyAlignment="1">
      <alignment horizontal="center" vertical="center" shrinkToFit="1"/>
      <protection/>
    </xf>
    <xf numFmtId="0" fontId="1" fillId="0" borderId="6" xfId="21" applyBorder="1" applyAlignment="1">
      <alignment horizontal="distributed" vertical="center"/>
      <protection/>
    </xf>
    <xf numFmtId="0" fontId="1" fillId="0" borderId="7" xfId="21" applyBorder="1" applyAlignment="1">
      <alignment horizontal="distributed" vertical="center"/>
      <protection/>
    </xf>
    <xf numFmtId="0" fontId="1" fillId="0" borderId="7" xfId="21" applyFont="1" applyBorder="1" applyAlignment="1">
      <alignment horizontal="distributed" vertical="center"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1" xfId="21" applyBorder="1" applyAlignment="1">
      <alignment horizontal="center" vertical="center"/>
      <protection/>
    </xf>
    <xf numFmtId="187" fontId="1" fillId="0" borderId="0" xfId="21" applyNumberFormat="1" applyFont="1" applyAlignment="1">
      <alignment horizontal="right" vertical="center"/>
      <protection/>
    </xf>
    <xf numFmtId="0" fontId="5" fillId="0" borderId="0" xfId="21" applyFont="1" applyAlignment="1">
      <alignment vertical="center"/>
      <protection/>
    </xf>
    <xf numFmtId="177" fontId="1" fillId="0" borderId="0" xfId="21" applyNumberFormat="1" applyAlignment="1">
      <alignment vertical="center"/>
      <protection/>
    </xf>
    <xf numFmtId="187" fontId="1" fillId="0" borderId="0" xfId="21" applyNumberFormat="1" applyAlignment="1">
      <alignment vertical="center"/>
      <protection/>
    </xf>
    <xf numFmtId="179" fontId="1" fillId="0" borderId="0" xfId="21" applyNumberFormat="1" applyAlignment="1">
      <alignment vertical="center"/>
      <protection/>
    </xf>
    <xf numFmtId="0" fontId="1" fillId="0" borderId="0" xfId="21" applyAlignment="1">
      <alignment vertical="center"/>
      <protection/>
    </xf>
    <xf numFmtId="0" fontId="1" fillId="0" borderId="1" xfId="21" applyFont="1" applyBorder="1" applyAlignment="1">
      <alignment horizontal="center" vertical="center" shrinkToFit="1"/>
      <protection/>
    </xf>
    <xf numFmtId="177" fontId="1" fillId="0" borderId="8" xfId="21" applyNumberFormat="1" applyBorder="1" applyAlignment="1">
      <alignment vertical="center"/>
      <protection/>
    </xf>
    <xf numFmtId="187" fontId="1" fillId="0" borderId="9" xfId="21" applyNumberFormat="1" applyBorder="1" applyAlignment="1">
      <alignment vertical="center"/>
      <protection/>
    </xf>
    <xf numFmtId="179" fontId="1" fillId="0" borderId="0" xfId="21" applyNumberFormat="1" applyBorder="1" applyAlignment="1">
      <alignment vertical="center"/>
      <protection/>
    </xf>
    <xf numFmtId="187" fontId="1" fillId="0" borderId="10" xfId="21" applyNumberFormat="1" applyBorder="1" applyAlignment="1">
      <alignment vertical="center"/>
      <protection/>
    </xf>
    <xf numFmtId="177" fontId="1" fillId="0" borderId="7" xfId="21" applyNumberFormat="1" applyBorder="1" applyAlignment="1">
      <alignment vertical="center"/>
      <protection/>
    </xf>
    <xf numFmtId="177" fontId="1" fillId="0" borderId="11" xfId="21" applyNumberFormat="1" applyBorder="1" applyAlignment="1">
      <alignment vertical="center"/>
      <protection/>
    </xf>
    <xf numFmtId="179" fontId="1" fillId="0" borderId="9" xfId="21" applyNumberFormat="1" applyBorder="1" applyAlignment="1">
      <alignment vertical="center"/>
      <protection/>
    </xf>
    <xf numFmtId="177" fontId="1" fillId="0" borderId="2" xfId="21" applyNumberFormat="1" applyBorder="1" applyAlignment="1">
      <alignment vertical="center"/>
      <protection/>
    </xf>
    <xf numFmtId="187" fontId="1" fillId="0" borderId="12" xfId="21" applyNumberFormat="1" applyBorder="1" applyAlignment="1">
      <alignment vertical="center"/>
      <protection/>
    </xf>
    <xf numFmtId="38" fontId="1" fillId="0" borderId="3" xfId="17" applyBorder="1" applyAlignment="1">
      <alignment vertical="center"/>
    </xf>
    <xf numFmtId="187" fontId="1" fillId="0" borderId="5" xfId="21" applyNumberFormat="1" applyBorder="1" applyAlignment="1">
      <alignment vertical="center"/>
      <protection/>
    </xf>
    <xf numFmtId="177" fontId="1" fillId="0" borderId="1" xfId="21" applyNumberFormat="1" applyBorder="1" applyAlignment="1">
      <alignment vertical="center"/>
      <protection/>
    </xf>
    <xf numFmtId="179" fontId="1" fillId="0" borderId="13" xfId="21" applyNumberFormat="1" applyBorder="1" applyAlignment="1">
      <alignment vertical="center"/>
      <protection/>
    </xf>
    <xf numFmtId="179" fontId="1" fillId="0" borderId="14" xfId="21" applyNumberFormat="1" applyBorder="1" applyAlignment="1">
      <alignment vertical="center"/>
      <protection/>
    </xf>
    <xf numFmtId="177" fontId="1" fillId="0" borderId="15" xfId="21" applyNumberFormat="1" applyBorder="1" applyAlignment="1">
      <alignment vertical="center"/>
      <protection/>
    </xf>
    <xf numFmtId="187" fontId="1" fillId="0" borderId="16" xfId="21" applyNumberFormat="1" applyBorder="1" applyAlignment="1">
      <alignment vertical="center"/>
      <protection/>
    </xf>
    <xf numFmtId="179" fontId="1" fillId="0" borderId="17" xfId="21" applyNumberFormat="1" applyBorder="1" applyAlignment="1">
      <alignment vertical="center"/>
      <protection/>
    </xf>
    <xf numFmtId="187" fontId="1" fillId="0" borderId="18" xfId="21" applyNumberFormat="1" applyBorder="1" applyAlignment="1">
      <alignment vertical="center"/>
      <protection/>
    </xf>
    <xf numFmtId="177" fontId="1" fillId="0" borderId="19" xfId="21" applyNumberFormat="1" applyBorder="1" applyAlignment="1">
      <alignment vertical="center"/>
      <protection/>
    </xf>
    <xf numFmtId="187" fontId="1" fillId="0" borderId="20" xfId="21" applyNumberFormat="1" applyBorder="1" applyAlignment="1">
      <alignment vertical="center"/>
      <protection/>
    </xf>
    <xf numFmtId="38" fontId="1" fillId="0" borderId="20" xfId="17" applyBorder="1" applyAlignment="1">
      <alignment vertical="center"/>
    </xf>
    <xf numFmtId="38" fontId="1" fillId="0" borderId="17" xfId="17" applyBorder="1" applyAlignment="1">
      <alignment vertical="center"/>
    </xf>
    <xf numFmtId="177" fontId="1" fillId="0" borderId="12" xfId="21" applyNumberFormat="1" applyBorder="1" applyAlignment="1">
      <alignment vertical="center"/>
      <protection/>
    </xf>
    <xf numFmtId="187" fontId="1" fillId="0" borderId="3" xfId="21" applyNumberFormat="1" applyBorder="1" applyAlignment="1">
      <alignment vertical="center"/>
      <protection/>
    </xf>
    <xf numFmtId="177" fontId="1" fillId="0" borderId="4" xfId="21" applyNumberFormat="1" applyBorder="1" applyAlignment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原稿３（表１２～１４）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9&#21407;&#31295;3&#65288;&#34920;12&#65374;16&#65289;&#26368;&#32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2・13、図3・4"/>
      <sheetName val="表15・16"/>
      <sheetName val="図2・3データ"/>
    </sheetNames>
    <sheetDataSet>
      <sheetData sheetId="2">
        <row r="4">
          <cell r="C4" t="str">
            <v>年少人口(0～14)</v>
          </cell>
          <cell r="D4" t="str">
            <v>生産年齢人口(15～64)</v>
          </cell>
          <cell r="E4" t="str">
            <v>老年人口(65～)</v>
          </cell>
        </row>
        <row r="5">
          <cell r="B5" t="str">
            <v>平成６年</v>
          </cell>
          <cell r="C5">
            <v>17.789913576861753</v>
          </cell>
          <cell r="D5">
            <v>68.11179152829826</v>
          </cell>
          <cell r="E5">
            <v>14.098294894839999</v>
          </cell>
        </row>
        <row r="6">
          <cell r="B6" t="str">
            <v>平成７年</v>
          </cell>
          <cell r="C6">
            <v>17.32066161201135</v>
          </cell>
          <cell r="D6">
            <v>68.11473568308688</v>
          </cell>
          <cell r="E6">
            <v>14.564602704901775</v>
          </cell>
        </row>
        <row r="7">
          <cell r="B7" t="str">
            <v>平成８年</v>
          </cell>
          <cell r="C7">
            <v>16.899521579368145</v>
          </cell>
          <cell r="D7">
            <v>68.00695059178388</v>
          </cell>
          <cell r="E7">
            <v>15.093527828847982</v>
          </cell>
        </row>
        <row r="8">
          <cell r="B8" t="str">
            <v>平成９年</v>
          </cell>
          <cell r="C8">
            <v>16.533314294965322</v>
          </cell>
          <cell r="D8">
            <v>67.8893455192296</v>
          </cell>
          <cell r="E8">
            <v>15.577340185805086</v>
          </cell>
        </row>
        <row r="9">
          <cell r="B9" t="str">
            <v>平成１０年</v>
          </cell>
          <cell r="C9">
            <v>16.157574851965826</v>
          </cell>
          <cell r="D9">
            <v>67.76402582756982</v>
          </cell>
          <cell r="E9">
            <v>16.078399320464342</v>
          </cell>
        </row>
        <row r="10">
          <cell r="B10" t="str">
            <v>平成１１年</v>
          </cell>
          <cell r="C10">
            <v>15.793224454580304</v>
          </cell>
          <cell r="D10">
            <v>67.69329782112375</v>
          </cell>
          <cell r="E10">
            <v>16.513477724295935</v>
          </cell>
        </row>
        <row r="11">
          <cell r="B11" t="str">
            <v>平成１２年</v>
          </cell>
          <cell r="C11">
            <v>15.44</v>
          </cell>
          <cell r="D11">
            <v>67.58</v>
          </cell>
          <cell r="E11">
            <v>16.98</v>
          </cell>
        </row>
        <row r="12">
          <cell r="B12" t="str">
            <v>平成１３年</v>
          </cell>
          <cell r="C12">
            <v>15.13</v>
          </cell>
          <cell r="D12">
            <v>67.38</v>
          </cell>
          <cell r="E12">
            <v>17.49</v>
          </cell>
        </row>
        <row r="13">
          <cell r="B13" t="str">
            <v>平成１４年</v>
          </cell>
          <cell r="C13">
            <v>14.89</v>
          </cell>
          <cell r="D13">
            <v>67.15</v>
          </cell>
          <cell r="E13">
            <v>17.96</v>
          </cell>
        </row>
        <row r="14">
          <cell r="B14" t="str">
            <v>平成１５年</v>
          </cell>
          <cell r="C14">
            <v>14.64</v>
          </cell>
          <cell r="D14">
            <v>66.9</v>
          </cell>
          <cell r="E14">
            <v>18.46</v>
          </cell>
        </row>
        <row r="15">
          <cell r="B15" t="str">
            <v>平成１６年</v>
          </cell>
          <cell r="C15">
            <v>14.44</v>
          </cell>
          <cell r="D15">
            <v>66.8</v>
          </cell>
          <cell r="E15">
            <v>18.76</v>
          </cell>
        </row>
        <row r="16">
          <cell r="B16" t="str">
            <v>平成１７年</v>
          </cell>
          <cell r="C16">
            <v>14.26</v>
          </cell>
          <cell r="D16">
            <v>66.6</v>
          </cell>
          <cell r="E16">
            <v>19.14</v>
          </cell>
        </row>
        <row r="17">
          <cell r="B17" t="str">
            <v>平成１８年</v>
          </cell>
          <cell r="C17">
            <v>14.12</v>
          </cell>
          <cell r="D17">
            <v>66.26</v>
          </cell>
          <cell r="E17">
            <v>19.62</v>
          </cell>
        </row>
        <row r="18">
          <cell r="B18" t="str">
            <v>平成１９年</v>
          </cell>
          <cell r="C18">
            <v>13.97</v>
          </cell>
          <cell r="D18">
            <v>65.79</v>
          </cell>
          <cell r="E18">
            <v>20.24</v>
          </cell>
        </row>
        <row r="30">
          <cell r="C30" t="str">
            <v>男</v>
          </cell>
          <cell r="D30" t="str">
            <v>女</v>
          </cell>
        </row>
        <row r="31">
          <cell r="B31" t="str">
            <v>０～４</v>
          </cell>
          <cell r="C31">
            <v>-45669</v>
          </cell>
          <cell r="D31">
            <v>43240</v>
          </cell>
        </row>
        <row r="32">
          <cell r="B32" t="str">
            <v>５～９</v>
          </cell>
          <cell r="C32">
            <v>-48502</v>
          </cell>
          <cell r="D32">
            <v>46192</v>
          </cell>
        </row>
        <row r="33">
          <cell r="B33" t="str">
            <v>１０～１４</v>
          </cell>
          <cell r="C33">
            <v>-49533</v>
          </cell>
          <cell r="D33">
            <v>47190</v>
          </cell>
        </row>
        <row r="34">
          <cell r="B34" t="str">
            <v>１５～１９</v>
          </cell>
          <cell r="C34">
            <v>-53554</v>
          </cell>
          <cell r="D34">
            <v>51450</v>
          </cell>
        </row>
        <row r="35">
          <cell r="B35" t="str">
            <v>２０～２４</v>
          </cell>
          <cell r="C35">
            <v>-58285</v>
          </cell>
          <cell r="D35">
            <v>54288</v>
          </cell>
        </row>
        <row r="36">
          <cell r="B36" t="str">
            <v>２５～２９</v>
          </cell>
          <cell r="C36">
            <v>-66009</v>
          </cell>
          <cell r="D36">
            <v>58829</v>
          </cell>
        </row>
        <row r="37">
          <cell r="B37" t="str">
            <v>３０～３４</v>
          </cell>
          <cell r="C37">
            <v>-77738</v>
          </cell>
          <cell r="D37">
            <v>69768</v>
          </cell>
        </row>
        <row r="38">
          <cell r="B38" t="str">
            <v>３５～３９</v>
          </cell>
          <cell r="C38">
            <v>-73511</v>
          </cell>
          <cell r="D38">
            <v>66744</v>
          </cell>
        </row>
        <row r="39">
          <cell r="B39" t="str">
            <v>４０～４４</v>
          </cell>
          <cell r="C39">
            <v>-62711</v>
          </cell>
          <cell r="D39">
            <v>58235</v>
          </cell>
        </row>
        <row r="40">
          <cell r="B40" t="str">
            <v>４５～４９</v>
          </cell>
          <cell r="C40">
            <v>-64071</v>
          </cell>
          <cell r="D40">
            <v>60915</v>
          </cell>
        </row>
        <row r="41">
          <cell r="B41" t="str">
            <v>５０～５４</v>
          </cell>
          <cell r="C41">
            <v>-73646</v>
          </cell>
          <cell r="D41">
            <v>69852</v>
          </cell>
        </row>
        <row r="42">
          <cell r="B42" t="str">
            <v>５５～５９</v>
          </cell>
          <cell r="C42">
            <v>-89885</v>
          </cell>
          <cell r="D42">
            <v>85992</v>
          </cell>
        </row>
        <row r="43">
          <cell r="B43" t="str">
            <v>６０～６４</v>
          </cell>
          <cell r="C43">
            <v>-62839</v>
          </cell>
          <cell r="D43">
            <v>61693</v>
          </cell>
        </row>
        <row r="44">
          <cell r="B44" t="str">
            <v>６５～６９</v>
          </cell>
          <cell r="C44">
            <v>-55136</v>
          </cell>
          <cell r="D44">
            <v>57422</v>
          </cell>
        </row>
        <row r="45">
          <cell r="B45" t="str">
            <v>７０～７４</v>
          </cell>
          <cell r="C45">
            <v>-45798</v>
          </cell>
          <cell r="D45">
            <v>53658</v>
          </cell>
        </row>
        <row r="46">
          <cell r="B46" t="str">
            <v>７５～７９</v>
          </cell>
          <cell r="C46">
            <v>-36541</v>
          </cell>
          <cell r="D46">
            <v>48963</v>
          </cell>
        </row>
        <row r="47">
          <cell r="B47" t="str">
            <v>８０歳以上</v>
          </cell>
          <cell r="C47">
            <v>-35111</v>
          </cell>
          <cell r="D47">
            <v>73393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workbookViewId="0" topLeftCell="A1">
      <selection activeCell="A2" sqref="A2"/>
    </sheetView>
  </sheetViews>
  <sheetFormatPr defaultColWidth="8.66015625" defaultRowHeight="18"/>
  <cols>
    <col min="1" max="1" width="9.16015625" style="16" customWidth="1"/>
    <col min="2" max="2" width="9.16015625" style="13" customWidth="1"/>
    <col min="3" max="3" width="7.66015625" style="14" customWidth="1"/>
    <col min="4" max="4" width="9.16015625" style="15" customWidth="1"/>
    <col min="5" max="5" width="7.66015625" style="14" customWidth="1"/>
    <col min="6" max="6" width="9.16015625" style="15" customWidth="1"/>
    <col min="7" max="7" width="7.66015625" style="14" customWidth="1"/>
    <col min="8" max="8" width="9.16015625" style="13" customWidth="1"/>
    <col min="9" max="16384" width="7.16015625" style="16" customWidth="1"/>
  </cols>
  <sheetData>
    <row r="1" ht="30" customHeight="1">
      <c r="A1" s="12" t="s">
        <v>2</v>
      </c>
    </row>
    <row r="2" spans="7:8" ht="24" customHeight="1" thickBot="1">
      <c r="G2" s="16"/>
      <c r="H2" s="11" t="s">
        <v>41</v>
      </c>
    </row>
    <row r="3" spans="1:8" ht="18" customHeight="1" thickBot="1">
      <c r="A3" s="1" t="s">
        <v>3</v>
      </c>
      <c r="B3" s="2" t="s">
        <v>4</v>
      </c>
      <c r="C3" s="3" t="s">
        <v>1</v>
      </c>
      <c r="D3" s="4" t="s">
        <v>5</v>
      </c>
      <c r="E3" s="3" t="s">
        <v>1</v>
      </c>
      <c r="F3" s="4" t="s">
        <v>6</v>
      </c>
      <c r="G3" s="5" t="s">
        <v>1</v>
      </c>
      <c r="H3" s="17" t="s">
        <v>0</v>
      </c>
    </row>
    <row r="4" spans="1:8" ht="18" customHeight="1">
      <c r="A4" s="6" t="s">
        <v>7</v>
      </c>
      <c r="B4" s="18">
        <v>72965</v>
      </c>
      <c r="C4" s="19">
        <f aca="true" t="shared" si="0" ref="C4:C37">ROUND(B4/H4*100,2)</f>
        <v>14.59</v>
      </c>
      <c r="D4" s="20">
        <v>338599</v>
      </c>
      <c r="E4" s="19">
        <f aca="true" t="shared" si="1" ref="E4:E36">ROUND(D4/H4*100,2)</f>
        <v>67.69</v>
      </c>
      <c r="F4" s="20">
        <v>88647</v>
      </c>
      <c r="G4" s="21">
        <f aca="true" t="shared" si="2" ref="G4:G37">ROUND(F4/H4*100,2)</f>
        <v>17.72</v>
      </c>
      <c r="H4" s="22">
        <f aca="true" t="shared" si="3" ref="H4:H17">B4+D4+F4</f>
        <v>500211</v>
      </c>
    </row>
    <row r="5" spans="1:8" ht="18" customHeight="1">
      <c r="A5" s="7" t="s">
        <v>8</v>
      </c>
      <c r="B5" s="18">
        <v>20678</v>
      </c>
      <c r="C5" s="19">
        <f t="shared" si="0"/>
        <v>13.08</v>
      </c>
      <c r="D5" s="20">
        <v>101145</v>
      </c>
      <c r="E5" s="19">
        <f t="shared" si="1"/>
        <v>64</v>
      </c>
      <c r="F5" s="20">
        <v>36224</v>
      </c>
      <c r="G5" s="21">
        <f t="shared" si="2"/>
        <v>22.92</v>
      </c>
      <c r="H5" s="22">
        <f t="shared" si="3"/>
        <v>158047</v>
      </c>
    </row>
    <row r="6" spans="1:8" ht="18" customHeight="1">
      <c r="A6" s="7" t="s">
        <v>9</v>
      </c>
      <c r="B6" s="18">
        <v>10719</v>
      </c>
      <c r="C6" s="19">
        <f t="shared" si="0"/>
        <v>13.1</v>
      </c>
      <c r="D6" s="20">
        <v>52007</v>
      </c>
      <c r="E6" s="19">
        <f t="shared" si="1"/>
        <v>63.58</v>
      </c>
      <c r="F6" s="20">
        <v>19076</v>
      </c>
      <c r="G6" s="21">
        <f t="shared" si="2"/>
        <v>23.32</v>
      </c>
      <c r="H6" s="22">
        <f t="shared" si="3"/>
        <v>81802</v>
      </c>
    </row>
    <row r="7" spans="1:8" ht="18" customHeight="1">
      <c r="A7" s="7" t="s">
        <v>10</v>
      </c>
      <c r="B7" s="18">
        <v>16355</v>
      </c>
      <c r="C7" s="19">
        <f t="shared" si="0"/>
        <v>13.12</v>
      </c>
      <c r="D7" s="20">
        <v>80311</v>
      </c>
      <c r="E7" s="19">
        <f t="shared" si="1"/>
        <v>64.43</v>
      </c>
      <c r="F7" s="20">
        <v>27981</v>
      </c>
      <c r="G7" s="21">
        <f t="shared" si="2"/>
        <v>22.45</v>
      </c>
      <c r="H7" s="22">
        <f t="shared" si="3"/>
        <v>124647</v>
      </c>
    </row>
    <row r="8" spans="1:8" ht="18" customHeight="1">
      <c r="A8" s="7" t="s">
        <v>11</v>
      </c>
      <c r="B8" s="18">
        <v>14591</v>
      </c>
      <c r="C8" s="19">
        <f t="shared" si="0"/>
        <v>14.02</v>
      </c>
      <c r="D8" s="20">
        <v>67013</v>
      </c>
      <c r="E8" s="19">
        <f t="shared" si="1"/>
        <v>64.4</v>
      </c>
      <c r="F8" s="20">
        <v>22446</v>
      </c>
      <c r="G8" s="21">
        <f t="shared" si="2"/>
        <v>21.57</v>
      </c>
      <c r="H8" s="22">
        <f t="shared" si="3"/>
        <v>104050</v>
      </c>
    </row>
    <row r="9" spans="1:8" ht="18" customHeight="1">
      <c r="A9" s="7" t="s">
        <v>12</v>
      </c>
      <c r="B9" s="18">
        <v>11862</v>
      </c>
      <c r="C9" s="19">
        <f t="shared" si="0"/>
        <v>12.52</v>
      </c>
      <c r="D9" s="20">
        <v>58981</v>
      </c>
      <c r="E9" s="19">
        <f t="shared" si="1"/>
        <v>62.24</v>
      </c>
      <c r="F9" s="20">
        <v>23921</v>
      </c>
      <c r="G9" s="21">
        <f t="shared" si="2"/>
        <v>25.24</v>
      </c>
      <c r="H9" s="22">
        <f t="shared" si="3"/>
        <v>94764</v>
      </c>
    </row>
    <row r="10" spans="1:8" ht="18" customHeight="1">
      <c r="A10" s="7" t="s">
        <v>13</v>
      </c>
      <c r="B10" s="18">
        <v>22949</v>
      </c>
      <c r="C10" s="19">
        <f t="shared" si="0"/>
        <v>14.65</v>
      </c>
      <c r="D10" s="20">
        <v>106305</v>
      </c>
      <c r="E10" s="19">
        <f t="shared" si="1"/>
        <v>67.86</v>
      </c>
      <c r="F10" s="20">
        <v>27399</v>
      </c>
      <c r="G10" s="21">
        <f t="shared" si="2"/>
        <v>17.49</v>
      </c>
      <c r="H10" s="22">
        <f t="shared" si="3"/>
        <v>156653</v>
      </c>
    </row>
    <row r="11" spans="1:8" ht="18" customHeight="1">
      <c r="A11" s="7" t="s">
        <v>14</v>
      </c>
      <c r="B11" s="18">
        <v>9590</v>
      </c>
      <c r="C11" s="19">
        <f t="shared" si="0"/>
        <v>15.19</v>
      </c>
      <c r="D11" s="20">
        <v>42500</v>
      </c>
      <c r="E11" s="19">
        <f t="shared" si="1"/>
        <v>67.32</v>
      </c>
      <c r="F11" s="20">
        <v>11037</v>
      </c>
      <c r="G11" s="21">
        <f t="shared" si="2"/>
        <v>17.48</v>
      </c>
      <c r="H11" s="22">
        <f t="shared" si="3"/>
        <v>63127</v>
      </c>
    </row>
    <row r="12" spans="1:8" ht="18" customHeight="1">
      <c r="A12" s="7" t="s">
        <v>15</v>
      </c>
      <c r="B12" s="18">
        <v>10319</v>
      </c>
      <c r="C12" s="19">
        <f t="shared" si="0"/>
        <v>13.77</v>
      </c>
      <c r="D12" s="20">
        <v>48884</v>
      </c>
      <c r="E12" s="19">
        <f t="shared" si="1"/>
        <v>65.24</v>
      </c>
      <c r="F12" s="20">
        <v>15725</v>
      </c>
      <c r="G12" s="21">
        <f t="shared" si="2"/>
        <v>20.99</v>
      </c>
      <c r="H12" s="22">
        <f t="shared" si="3"/>
        <v>74928</v>
      </c>
    </row>
    <row r="13" spans="1:8" ht="18" customHeight="1">
      <c r="A13" s="7" t="s">
        <v>16</v>
      </c>
      <c r="B13" s="18">
        <v>4992</v>
      </c>
      <c r="C13" s="19">
        <f t="shared" si="0"/>
        <v>13.86</v>
      </c>
      <c r="D13" s="20">
        <v>23529</v>
      </c>
      <c r="E13" s="19">
        <f t="shared" si="1"/>
        <v>65.32</v>
      </c>
      <c r="F13" s="20">
        <v>7500</v>
      </c>
      <c r="G13" s="21">
        <f t="shared" si="2"/>
        <v>20.82</v>
      </c>
      <c r="H13" s="22">
        <f t="shared" si="3"/>
        <v>36021</v>
      </c>
    </row>
    <row r="14" spans="1:8" ht="18" customHeight="1">
      <c r="A14" s="7" t="s">
        <v>17</v>
      </c>
      <c r="B14" s="23">
        <v>17576</v>
      </c>
      <c r="C14" s="19">
        <f t="shared" si="0"/>
        <v>15.32</v>
      </c>
      <c r="D14" s="24">
        <v>76735</v>
      </c>
      <c r="E14" s="19">
        <f t="shared" si="1"/>
        <v>66.88</v>
      </c>
      <c r="F14" s="24">
        <v>20425</v>
      </c>
      <c r="G14" s="21">
        <f t="shared" si="2"/>
        <v>17.8</v>
      </c>
      <c r="H14" s="22">
        <f t="shared" si="3"/>
        <v>114736</v>
      </c>
    </row>
    <row r="15" spans="1:8" ht="18" customHeight="1">
      <c r="A15" s="8" t="s">
        <v>18</v>
      </c>
      <c r="B15" s="18">
        <v>6384</v>
      </c>
      <c r="C15" s="19">
        <f t="shared" si="0"/>
        <v>15.14</v>
      </c>
      <c r="D15" s="20">
        <v>27343</v>
      </c>
      <c r="E15" s="19">
        <f t="shared" si="1"/>
        <v>64.85</v>
      </c>
      <c r="F15" s="20">
        <v>8436</v>
      </c>
      <c r="G15" s="21">
        <f t="shared" si="2"/>
        <v>20.01</v>
      </c>
      <c r="H15" s="22">
        <f t="shared" si="3"/>
        <v>42163</v>
      </c>
    </row>
    <row r="16" spans="1:8" ht="18" customHeight="1">
      <c r="A16" s="8" t="s">
        <v>19</v>
      </c>
      <c r="B16" s="18">
        <v>3729</v>
      </c>
      <c r="C16" s="19">
        <f t="shared" si="0"/>
        <v>11.87</v>
      </c>
      <c r="D16" s="20">
        <v>19489</v>
      </c>
      <c r="E16" s="19">
        <f t="shared" si="1"/>
        <v>62.04</v>
      </c>
      <c r="F16" s="20">
        <v>8195</v>
      </c>
      <c r="G16" s="21">
        <f t="shared" si="2"/>
        <v>26.09</v>
      </c>
      <c r="H16" s="22">
        <f t="shared" si="3"/>
        <v>31413</v>
      </c>
    </row>
    <row r="17" spans="1:8" ht="18" customHeight="1" thickBot="1">
      <c r="A17" s="8" t="s">
        <v>20</v>
      </c>
      <c r="B17" s="18">
        <v>9218</v>
      </c>
      <c r="C17" s="19">
        <f t="shared" si="0"/>
        <v>15.48</v>
      </c>
      <c r="D17" s="20">
        <v>40046</v>
      </c>
      <c r="E17" s="19">
        <f t="shared" si="1"/>
        <v>67.25</v>
      </c>
      <c r="F17" s="20">
        <v>10280</v>
      </c>
      <c r="G17" s="21">
        <f t="shared" si="2"/>
        <v>17.26</v>
      </c>
      <c r="H17" s="22">
        <f t="shared" si="3"/>
        <v>59544</v>
      </c>
    </row>
    <row r="18" spans="1:8" ht="18" customHeight="1" thickBot="1">
      <c r="A18" s="9" t="s">
        <v>40</v>
      </c>
      <c r="B18" s="25">
        <f>SUM(B4:B17)</f>
        <v>231927</v>
      </c>
      <c r="C18" s="26">
        <f t="shared" si="0"/>
        <v>14.12</v>
      </c>
      <c r="D18" s="27">
        <f>SUM(D4:D17)</f>
        <v>1082887</v>
      </c>
      <c r="E18" s="26">
        <f t="shared" si="1"/>
        <v>65.95</v>
      </c>
      <c r="F18" s="27">
        <f>SUM(F4:F17)</f>
        <v>327292</v>
      </c>
      <c r="G18" s="28">
        <f t="shared" si="2"/>
        <v>19.93</v>
      </c>
      <c r="H18" s="29">
        <f>SUM(H4:H17)</f>
        <v>1642106</v>
      </c>
    </row>
    <row r="19" spans="1:8" ht="18" customHeight="1">
      <c r="A19" s="7" t="s">
        <v>21</v>
      </c>
      <c r="B19" s="18">
        <v>5380</v>
      </c>
      <c r="C19" s="19">
        <f t="shared" si="0"/>
        <v>17.04</v>
      </c>
      <c r="D19" s="20">
        <v>21232</v>
      </c>
      <c r="E19" s="19">
        <f t="shared" si="1"/>
        <v>67.25</v>
      </c>
      <c r="F19" s="20">
        <v>4958</v>
      </c>
      <c r="G19" s="21">
        <f t="shared" si="2"/>
        <v>15.7</v>
      </c>
      <c r="H19" s="22">
        <f aca="true" t="shared" si="4" ref="H19:H35">B19+D19+F19</f>
        <v>31570</v>
      </c>
    </row>
    <row r="20" spans="1:8" ht="18" customHeight="1">
      <c r="A20" s="7" t="s">
        <v>22</v>
      </c>
      <c r="B20" s="18">
        <v>940</v>
      </c>
      <c r="C20" s="19">
        <f t="shared" si="0"/>
        <v>13.42</v>
      </c>
      <c r="D20" s="20">
        <v>4388</v>
      </c>
      <c r="E20" s="19">
        <f t="shared" si="1"/>
        <v>62.65</v>
      </c>
      <c r="F20" s="20">
        <v>1676</v>
      </c>
      <c r="G20" s="21">
        <f t="shared" si="2"/>
        <v>23.93</v>
      </c>
      <c r="H20" s="22">
        <f t="shared" si="4"/>
        <v>7004</v>
      </c>
    </row>
    <row r="21" spans="1:8" ht="18" customHeight="1">
      <c r="A21" s="7" t="s">
        <v>23</v>
      </c>
      <c r="B21" s="18">
        <v>2084</v>
      </c>
      <c r="C21" s="19">
        <f t="shared" si="0"/>
        <v>12.62</v>
      </c>
      <c r="D21" s="20">
        <v>10415</v>
      </c>
      <c r="E21" s="19">
        <f t="shared" si="1"/>
        <v>63.09</v>
      </c>
      <c r="F21" s="20">
        <v>4009</v>
      </c>
      <c r="G21" s="21">
        <f t="shared" si="2"/>
        <v>24.29</v>
      </c>
      <c r="H21" s="22">
        <f t="shared" si="4"/>
        <v>16508</v>
      </c>
    </row>
    <row r="22" spans="1:8" ht="18" customHeight="1">
      <c r="A22" s="7" t="s">
        <v>24</v>
      </c>
      <c r="B22" s="18">
        <v>3428</v>
      </c>
      <c r="C22" s="19">
        <f t="shared" si="0"/>
        <v>13.54</v>
      </c>
      <c r="D22" s="20">
        <v>16718</v>
      </c>
      <c r="E22" s="19">
        <f t="shared" si="1"/>
        <v>66.05</v>
      </c>
      <c r="F22" s="20">
        <v>5166</v>
      </c>
      <c r="G22" s="21">
        <f t="shared" si="2"/>
        <v>20.41</v>
      </c>
      <c r="H22" s="22">
        <f t="shared" si="4"/>
        <v>25312</v>
      </c>
    </row>
    <row r="23" spans="1:8" ht="18" customHeight="1">
      <c r="A23" s="7" t="s">
        <v>25</v>
      </c>
      <c r="B23" s="18">
        <v>1833</v>
      </c>
      <c r="C23" s="19">
        <f t="shared" si="0"/>
        <v>11.14</v>
      </c>
      <c r="D23" s="20">
        <v>9681</v>
      </c>
      <c r="E23" s="19">
        <f t="shared" si="1"/>
        <v>58.83</v>
      </c>
      <c r="F23" s="20">
        <v>4942</v>
      </c>
      <c r="G23" s="21">
        <f t="shared" si="2"/>
        <v>30.03</v>
      </c>
      <c r="H23" s="22">
        <f t="shared" si="4"/>
        <v>16456</v>
      </c>
    </row>
    <row r="24" spans="1:8" ht="18" customHeight="1">
      <c r="A24" s="7" t="s">
        <v>26</v>
      </c>
      <c r="B24" s="18">
        <v>1778</v>
      </c>
      <c r="C24" s="19">
        <f t="shared" si="0"/>
        <v>14.08</v>
      </c>
      <c r="D24" s="20">
        <v>8146</v>
      </c>
      <c r="E24" s="19">
        <f t="shared" si="1"/>
        <v>64.49</v>
      </c>
      <c r="F24" s="20">
        <v>2708</v>
      </c>
      <c r="G24" s="21">
        <f t="shared" si="2"/>
        <v>21.44</v>
      </c>
      <c r="H24" s="22">
        <f t="shared" si="4"/>
        <v>12632</v>
      </c>
    </row>
    <row r="25" spans="1:8" ht="18" customHeight="1">
      <c r="A25" s="7" t="s">
        <v>27</v>
      </c>
      <c r="B25" s="18">
        <v>2163</v>
      </c>
      <c r="C25" s="19">
        <f t="shared" si="0"/>
        <v>12.81</v>
      </c>
      <c r="D25" s="20">
        <v>10770</v>
      </c>
      <c r="E25" s="19">
        <f t="shared" si="1"/>
        <v>63.8</v>
      </c>
      <c r="F25" s="20">
        <v>3948</v>
      </c>
      <c r="G25" s="21">
        <f t="shared" si="2"/>
        <v>23.39</v>
      </c>
      <c r="H25" s="22">
        <f t="shared" si="4"/>
        <v>16881</v>
      </c>
    </row>
    <row r="26" spans="1:8" ht="18" customHeight="1">
      <c r="A26" s="7" t="s">
        <v>28</v>
      </c>
      <c r="B26" s="18">
        <v>5286</v>
      </c>
      <c r="C26" s="19">
        <f t="shared" si="0"/>
        <v>13.33</v>
      </c>
      <c r="D26" s="20">
        <v>26529</v>
      </c>
      <c r="E26" s="19">
        <f t="shared" si="1"/>
        <v>66.92</v>
      </c>
      <c r="F26" s="20">
        <v>7830</v>
      </c>
      <c r="G26" s="21">
        <f t="shared" si="2"/>
        <v>19.75</v>
      </c>
      <c r="H26" s="22">
        <f t="shared" si="4"/>
        <v>39645</v>
      </c>
    </row>
    <row r="27" spans="1:8" ht="18" customHeight="1">
      <c r="A27" s="7" t="s">
        <v>29</v>
      </c>
      <c r="B27" s="18">
        <v>3197</v>
      </c>
      <c r="C27" s="19">
        <f t="shared" si="0"/>
        <v>12.19</v>
      </c>
      <c r="D27" s="20">
        <v>18336</v>
      </c>
      <c r="E27" s="19">
        <f t="shared" si="1"/>
        <v>69.9</v>
      </c>
      <c r="F27" s="20">
        <v>4697</v>
      </c>
      <c r="G27" s="21">
        <f t="shared" si="2"/>
        <v>17.91</v>
      </c>
      <c r="H27" s="22">
        <f t="shared" si="4"/>
        <v>26230</v>
      </c>
    </row>
    <row r="28" spans="1:8" ht="18" customHeight="1">
      <c r="A28" s="7" t="s">
        <v>30</v>
      </c>
      <c r="B28" s="18">
        <v>4136</v>
      </c>
      <c r="C28" s="19">
        <f t="shared" si="0"/>
        <v>14.32</v>
      </c>
      <c r="D28" s="20">
        <v>19404</v>
      </c>
      <c r="E28" s="19">
        <f t="shared" si="1"/>
        <v>67.2</v>
      </c>
      <c r="F28" s="20">
        <v>5334</v>
      </c>
      <c r="G28" s="21">
        <f t="shared" si="2"/>
        <v>18.47</v>
      </c>
      <c r="H28" s="22">
        <f t="shared" si="4"/>
        <v>28874</v>
      </c>
    </row>
    <row r="29" spans="1:8" ht="18" customHeight="1">
      <c r="A29" s="7" t="s">
        <v>31</v>
      </c>
      <c r="B29" s="18">
        <v>2058</v>
      </c>
      <c r="C29" s="19">
        <f t="shared" si="0"/>
        <v>11.35</v>
      </c>
      <c r="D29" s="20">
        <v>11592</v>
      </c>
      <c r="E29" s="19">
        <f t="shared" si="1"/>
        <v>63.91</v>
      </c>
      <c r="F29" s="20">
        <v>4489</v>
      </c>
      <c r="G29" s="21">
        <f t="shared" si="2"/>
        <v>24.75</v>
      </c>
      <c r="H29" s="22">
        <f t="shared" si="4"/>
        <v>18139</v>
      </c>
    </row>
    <row r="30" spans="1:8" ht="18" customHeight="1">
      <c r="A30" s="7" t="s">
        <v>32</v>
      </c>
      <c r="B30" s="18">
        <v>2354</v>
      </c>
      <c r="C30" s="19">
        <f t="shared" si="0"/>
        <v>12.44</v>
      </c>
      <c r="D30" s="20">
        <v>12296</v>
      </c>
      <c r="E30" s="19">
        <f t="shared" si="1"/>
        <v>64.99</v>
      </c>
      <c r="F30" s="20">
        <v>4269</v>
      </c>
      <c r="G30" s="21">
        <f t="shared" si="2"/>
        <v>22.56</v>
      </c>
      <c r="H30" s="22">
        <f t="shared" si="4"/>
        <v>18919</v>
      </c>
    </row>
    <row r="31" spans="1:8" ht="18" customHeight="1">
      <c r="A31" s="7" t="s">
        <v>33</v>
      </c>
      <c r="B31" s="18">
        <v>1793</v>
      </c>
      <c r="C31" s="19">
        <f t="shared" si="0"/>
        <v>13.11</v>
      </c>
      <c r="D31" s="20">
        <v>8890</v>
      </c>
      <c r="E31" s="19">
        <f t="shared" si="1"/>
        <v>65.01</v>
      </c>
      <c r="F31" s="20">
        <v>2991</v>
      </c>
      <c r="G31" s="21">
        <f t="shared" si="2"/>
        <v>21.87</v>
      </c>
      <c r="H31" s="22">
        <f t="shared" si="4"/>
        <v>13674</v>
      </c>
    </row>
    <row r="32" spans="1:8" ht="18" customHeight="1">
      <c r="A32" s="7" t="s">
        <v>34</v>
      </c>
      <c r="B32" s="18">
        <v>1603</v>
      </c>
      <c r="C32" s="19">
        <f t="shared" si="0"/>
        <v>11.7</v>
      </c>
      <c r="D32" s="20">
        <v>8541</v>
      </c>
      <c r="E32" s="19">
        <f t="shared" si="1"/>
        <v>62.36</v>
      </c>
      <c r="F32" s="20">
        <v>3552</v>
      </c>
      <c r="G32" s="21">
        <f t="shared" si="2"/>
        <v>25.93</v>
      </c>
      <c r="H32" s="22">
        <f t="shared" si="4"/>
        <v>13696</v>
      </c>
    </row>
    <row r="33" spans="1:8" ht="18" customHeight="1">
      <c r="A33" s="7" t="s">
        <v>35</v>
      </c>
      <c r="B33" s="18">
        <v>4587</v>
      </c>
      <c r="C33" s="19">
        <f t="shared" si="0"/>
        <v>14.83</v>
      </c>
      <c r="D33" s="20">
        <v>20753</v>
      </c>
      <c r="E33" s="19">
        <f t="shared" si="1"/>
        <v>67.11</v>
      </c>
      <c r="F33" s="20">
        <v>5586</v>
      </c>
      <c r="G33" s="21">
        <f t="shared" si="2"/>
        <v>18.06</v>
      </c>
      <c r="H33" s="22">
        <f t="shared" si="4"/>
        <v>30926</v>
      </c>
    </row>
    <row r="34" spans="1:8" ht="18" customHeight="1">
      <c r="A34" s="7" t="s">
        <v>36</v>
      </c>
      <c r="B34" s="18">
        <v>3424</v>
      </c>
      <c r="C34" s="19">
        <f t="shared" si="0"/>
        <v>12.34</v>
      </c>
      <c r="D34" s="30">
        <v>17266</v>
      </c>
      <c r="E34" s="19">
        <f t="shared" si="1"/>
        <v>62.22</v>
      </c>
      <c r="F34" s="31">
        <v>7062</v>
      </c>
      <c r="G34" s="21">
        <f t="shared" si="2"/>
        <v>25.45</v>
      </c>
      <c r="H34" s="22">
        <f t="shared" si="4"/>
        <v>27752</v>
      </c>
    </row>
    <row r="35" spans="1:8" ht="18" customHeight="1" thickBot="1">
      <c r="A35" s="8" t="s">
        <v>37</v>
      </c>
      <c r="B35" s="32">
        <v>2355</v>
      </c>
      <c r="C35" s="33">
        <f t="shared" si="0"/>
        <v>11.75</v>
      </c>
      <c r="D35" s="34">
        <v>12171</v>
      </c>
      <c r="E35" s="33">
        <f t="shared" si="1"/>
        <v>60.74</v>
      </c>
      <c r="F35" s="34">
        <v>5513</v>
      </c>
      <c r="G35" s="35">
        <f t="shared" si="2"/>
        <v>27.51</v>
      </c>
      <c r="H35" s="36">
        <f t="shared" si="4"/>
        <v>20039</v>
      </c>
    </row>
    <row r="36" spans="1:8" ht="18" customHeight="1" thickBot="1">
      <c r="A36" s="10" t="s">
        <v>38</v>
      </c>
      <c r="B36" s="32">
        <f>SUM(B19:B35)</f>
        <v>48399</v>
      </c>
      <c r="C36" s="37">
        <f t="shared" si="0"/>
        <v>13.29</v>
      </c>
      <c r="D36" s="38">
        <f>SUM(D19:D35)</f>
        <v>237128</v>
      </c>
      <c r="E36" s="33">
        <f t="shared" si="1"/>
        <v>65.1</v>
      </c>
      <c r="F36" s="39">
        <f>SUM(F19:F35)</f>
        <v>78730</v>
      </c>
      <c r="G36" s="35">
        <f t="shared" si="2"/>
        <v>21.61</v>
      </c>
      <c r="H36" s="36">
        <f>SUM(H19:H35)</f>
        <v>364257</v>
      </c>
    </row>
    <row r="37" spans="1:8" ht="18" customHeight="1" thickBot="1">
      <c r="A37" s="10" t="s">
        <v>39</v>
      </c>
      <c r="B37" s="25">
        <f>B18+B36</f>
        <v>280326</v>
      </c>
      <c r="C37" s="26">
        <f t="shared" si="0"/>
        <v>13.97</v>
      </c>
      <c r="D37" s="40">
        <f>D18+D36</f>
        <v>1320015</v>
      </c>
      <c r="E37" s="41">
        <f>ROUNDDOWN(D37/H37*100,2)</f>
        <v>65.79</v>
      </c>
      <c r="F37" s="42">
        <f>F18+F36</f>
        <v>406022</v>
      </c>
      <c r="G37" s="28">
        <f t="shared" si="2"/>
        <v>20.24</v>
      </c>
      <c r="H37" s="29">
        <f>H18+H36</f>
        <v>2006363</v>
      </c>
    </row>
  </sheetData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xpuser</cp:lastModifiedBy>
  <cp:lastPrinted>2007-12-05T08:05:23Z</cp:lastPrinted>
  <dcterms:created xsi:type="dcterms:W3CDTF">2007-12-05T07:57:11Z</dcterms:created>
  <dcterms:modified xsi:type="dcterms:W3CDTF">2007-12-05T08:06:23Z</dcterms:modified>
  <cp:category/>
  <cp:version/>
  <cp:contentType/>
  <cp:contentStatus/>
</cp:coreProperties>
</file>