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7 下水道（小規模・特地）\"/>
    </mc:Choice>
  </mc:AlternateContent>
  <xr:revisionPtr revIDLastSave="0" documentId="13_ncr:1_{7AC9076F-2F68-4583-B08B-03130A781694}" xr6:coauthVersionLast="47" xr6:coauthVersionMax="47" xr10:uidLastSave="{00000000-0000-0000-0000-000000000000}"/>
  <workbookProtection workbookAlgorithmName="SHA-512" workbookHashValue="wHjqJLpGdgik6Qlu+dxM2tUuEr51MEva9ji4TtOSxOipT5rKRou2OU3hQSqKX2KLAHgauZHmfHKxyb+R1PFK8A==" workbookSaltValue="W8eAfLg5HZ69+bRR3PVYg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8" i="4"/>
  <c r="P8" i="4"/>
</calcChain>
</file>

<file path=xl/sharedStrings.xml><?xml version="1.0" encoding="utf-8"?>
<sst xmlns="http://schemas.openxmlformats.org/spreadsheetml/2006/main" count="233" uniqueCount="118">
  <si>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</si>
  <si>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</si>
  <si>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</si>
  <si>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</si>
  <si>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</si>
  <si>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</si>
  <si>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</si>
  <si>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</si>
  <si>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</si>
  <si>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</si>
  <si>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</si>
  <si>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</si>
  <si>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</si>
  <si>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</si>
  <si>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</si>
  <si>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</si>
  <si>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</si>
  <si>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</si>
  <si>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</si>
  <si>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</si>
  <si>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</si>
  <si>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</si>
  <si>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</si>
  <si>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</si>
  <si>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</si>
  <si>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</si>
  <si>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</si>
  <si>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</si>
  <si>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</si>
  <si>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</si>
  <si>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</si>
  <si>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</si>
  <si>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</si>
  <si>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</si>
  <si>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</si>
  <si>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</si>
  <si>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</si>
  <si>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</si>
  <si>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</si>
  <si>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</si>
  <si>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</si>
  <si>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</si>
  <si>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</si>
  <si>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</si>
  <si>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</si>
  <si>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</si>
  <si>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</si>
  <si>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</si>
  <si>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</si>
  <si>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</si>
  <si>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</si>
  <si>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</si>
  <si>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</si>
  <si>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</si>
  <si>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</si>
  <si>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</si>
  <si>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</si>
  <si>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</si>
  <si>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</si>
  <si>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</si>
  <si>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</si>
  <si>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</si>
  <si>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</si>
  <si>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</si>
  <si>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</si>
  <si>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</si>
  <si>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</si>
  <si>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</si>
  <si>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</si>
  <si>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</si>
  <si>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</si>
  <si>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</si>
  <si>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</si>
  <si>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</si>
  <si>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</si>
  <si>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</si>
  <si>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</si>
  <si>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</si>
  <si>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</si>
  <si>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</si>
  <si>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</si>
  <si>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</si>
  <si>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</si>
  <si>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</si>
  <si>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</si>
  <si>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</si>
  <si>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</si>
  <si>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</si>
  <si>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</si>
  <si>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</si>
  <si>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</si>
  <si>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</si>
  <si>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</si>
  <si>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</si>
  <si>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</si>
  <si>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</si>
  <si>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高根沢町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</si>
  <si>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</si>
  <si>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</si>
  <si>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</si>
  <si>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</si>
  <si>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</si>
  <si>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</si>
  <si>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</si>
  <si>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</si>
  <si>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</si>
  <si>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</si>
  <si>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</si>
  <si>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</si>
  <si>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</si>
  <si>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</si>
  <si>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</si>
  <si>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</si>
  <si>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</si>
  <si>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</si>
  <si>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平成11年に整備完了し、供用開始から約26年経過しているため、今後施設の修繕や更新が必要となります。
　引き続きライフサイクルコストの低減に努めつつ、施設の耐震化など防災対策に取組んでいきます。</t>
    <phoneticPr fontId="4"/>
  </si>
  <si>
    <t>　平成31年2月、令和元年度から令和10年度までの10年間について、安定的な事業運営を今後も持続させることを目的とした「下水道事業経営戦略」を策定しました。
　令和6年度には、これまでの実績と計画の比較検証、乖離の原因の分析等を行い、当該計画の見直しを実施しました。
　今後も毎年度進捗管理を行い、計画的かつ合理的な経営を行い、安定的な事業運営を継続していきます。</t>
    <rPh sb="96" eb="98">
      <t>ケイカク</t>
    </rPh>
    <rPh sb="117" eb="119">
      <t>トウガイ</t>
    </rPh>
    <rPh sb="119" eb="121">
      <t>ケイカク</t>
    </rPh>
    <rPh sb="126" eb="128">
      <t>ジッシ</t>
    </rPh>
    <rPh sb="135" eb="137">
      <t>コンゴ</t>
    </rPh>
    <rPh sb="138" eb="141">
      <t>マイネンド</t>
    </rPh>
    <rPh sb="141" eb="145">
      <t>シンチョクカンリ</t>
    </rPh>
    <rPh sb="146" eb="147">
      <t>オコナ</t>
    </rPh>
    <rPh sb="149" eb="152">
      <t>ケイカクテキ</t>
    </rPh>
    <rPh sb="154" eb="157">
      <t>ゴウリテキ</t>
    </rPh>
    <rPh sb="158" eb="160">
      <t>ケイエイ</t>
    </rPh>
    <rPh sb="161" eb="162">
      <t>オコナ</t>
    </rPh>
    <rPh sb="164" eb="167">
      <t>アンテイテキ</t>
    </rPh>
    <rPh sb="168" eb="172">
      <t>ジギョウウンエイ</t>
    </rPh>
    <rPh sb="173" eb="175">
      <t>ケイゾク</t>
    </rPh>
    <phoneticPr fontId="4"/>
  </si>
  <si>
    <t>　本町の小規模集合排水処理事業は整備済の為、新たな建設投資予定はなく、維持管理事業となります。
　「①経常収支比率」は黒字であることを示す100％を超えていますが、使用料収入に対して企業債償還金が大きく、一般会計からの繰入金により企業債の償還や急な支出に対応している状況のため、「③流動比率」は低水準となっています。
　「④企業債残高対事業規模比率」については、当事業は新たな借入がなく、企業債残高の減少に伴い年々減少していく見込みですが、使用料収入が少ないため類似団体と比較し高い値となっています。
　「⑤経費回収率」は近年100％を維持していましたが、処理場の無停電電源装置の更新により修繕費が増大し、53.52％となっております。「⑥汚水処理原価」も前述の理由により、561.52円と前年と比較し高い値となっております。
　「⑦施設利用率」については、晴天時処理能力が未記載であったためR3まで値がありませんが、近年は計画処理能力の25％程度となっています。また、「⑧水洗化率」は100％と処理区域内の全世帯が接続済ではありますが、人口減少や節水機器等の普及により年々有収水量が減少していることから、今後も「⑦施設利用率」は低下し、「⑥汚水処理原価」は増加する見込みです。</t>
    <rPh sb="261" eb="263">
      <t>キンネン</t>
    </rPh>
    <rPh sb="268" eb="270">
      <t>イジ</t>
    </rPh>
    <rPh sb="278" eb="281">
      <t>ショリジョウ</t>
    </rPh>
    <rPh sb="282" eb="285">
      <t>ムテイデン</t>
    </rPh>
    <rPh sb="285" eb="287">
      <t>デンゲン</t>
    </rPh>
    <rPh sb="287" eb="289">
      <t>ソウチ</t>
    </rPh>
    <rPh sb="290" eb="292">
      <t>コウシン</t>
    </rPh>
    <rPh sb="295" eb="298">
      <t>シュウゼンヒ</t>
    </rPh>
    <rPh sb="299" eb="301">
      <t>ゾウダイ</t>
    </rPh>
    <rPh sb="328" eb="330">
      <t>ゼンジュツ</t>
    </rPh>
    <rPh sb="331" eb="333">
      <t>リユウ</t>
    </rPh>
    <rPh sb="345" eb="347">
      <t>ゼンネン</t>
    </rPh>
    <rPh sb="351" eb="352">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</si>
</sst>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AB-407E-ADE6-D70E60DA86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AB-407E-ADE6-D70E60DA86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25</c:v>
                </c:pt>
                <c:pt idx="3">
                  <c:v>25</c:v>
                </c:pt>
                <c:pt idx="4">
                  <c:v>25</c:v>
                </c:pt>
              </c:numCache>
            </c:numRef>
          </c:val>
          <c:extLst>
            <c:ext xmlns:c16="http://schemas.microsoft.com/office/drawing/2014/chart" uri="{C3380CC4-5D6E-409C-BE32-E72D297353CC}">
              <c16:uniqueId val="{00000000-3D32-424D-915E-543756DFA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3D32-424D-915E-543756DFA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152-474E-A171-1A458F5F50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9152-474E-A171-1A458F5F50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105.61</c:v>
                </c:pt>
                <c:pt idx="1">
                  <c:v>104.67</c:v>
                </c:pt>
                <c:pt idx="2">
                  <c:v>102.65</c:v>
                </c:pt>
                <c:pt idx="3">
                  <c:v>105.43</c:v>
                </c:pt>
                <c:pt idx="4">
                  <c:v>103.41</c:v>
                </c:pt>
              </c:numCache>
            </c:numRef>
          </c:val>
          <c:extLst>
            <c:ext xmlns:c16="http://schemas.microsoft.com/office/drawing/2014/chart" uri="{C3380CC4-5D6E-409C-BE32-E72D297353CC}">
              <c16:uniqueId val="{00000000-11AD-4EC6-9CB3-59048A1B1D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11AD-4EC6-9CB3-59048A1B1D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21.69</c:v>
                </c:pt>
                <c:pt idx="1">
                  <c:v>24.29</c:v>
                </c:pt>
                <c:pt idx="2">
                  <c:v>26.83</c:v>
                </c:pt>
                <c:pt idx="3">
                  <c:v>29.37</c:v>
                </c:pt>
                <c:pt idx="4">
                  <c:v>31.91</c:v>
                </c:pt>
              </c:numCache>
            </c:numRef>
          </c:val>
          <c:extLst>
            <c:ext xmlns:c16="http://schemas.microsoft.com/office/drawing/2014/chart" uri="{C3380CC4-5D6E-409C-BE32-E72D297353CC}">
              <c16:uniqueId val="{00000000-96A7-4119-9C2A-81CB31EDEC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96A7-4119-9C2A-81CB31EDEC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EA-4B45-A921-5FEC36CE79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EA-4B45-A921-5FEC36CE79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D-4B3F-A981-1EBE3E5AAE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2A9D-4B3F-A981-1EBE3E5AAE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137.9</c:v>
                </c:pt>
                <c:pt idx="1">
                  <c:v>62.14</c:v>
                </c:pt>
                <c:pt idx="2">
                  <c:v>9.1199999999999992</c:v>
                </c:pt>
                <c:pt idx="3">
                  <c:v>25.52</c:v>
                </c:pt>
                <c:pt idx="4">
                  <c:v>32.06</c:v>
                </c:pt>
              </c:numCache>
            </c:numRef>
          </c:val>
          <c:extLst>
            <c:ext xmlns:c16="http://schemas.microsoft.com/office/drawing/2014/chart" uri="{C3380CC4-5D6E-409C-BE32-E72D297353CC}">
              <c16:uniqueId val="{00000000-4B10-4839-9089-B02FF04168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4B10-4839-9089-B02FF04168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4199.5200000000004</c:v>
                </c:pt>
                <c:pt idx="1">
                  <c:v>3698.07</c:v>
                </c:pt>
                <c:pt idx="2">
                  <c:v>3210.92</c:v>
                </c:pt>
                <c:pt idx="3">
                  <c:v>2681.36</c:v>
                </c:pt>
                <c:pt idx="4">
                  <c:v>2203.9699999999998</c:v>
                </c:pt>
              </c:numCache>
            </c:numRef>
          </c:val>
          <c:extLst>
            <c:ext xmlns:c16="http://schemas.microsoft.com/office/drawing/2014/chart" uri="{C3380CC4-5D6E-409C-BE32-E72D297353CC}">
              <c16:uniqueId val="{00000000-40AF-4968-9BF4-29C2E388F9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40AF-4968-9BF4-29C2E388F9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53.52</c:v>
                </c:pt>
              </c:numCache>
            </c:numRef>
          </c:val>
          <c:extLst>
            <c:ext xmlns:c16="http://schemas.microsoft.com/office/drawing/2014/chart" uri="{C3380CC4-5D6E-409C-BE32-E72D297353CC}">
              <c16:uniqueId val="{00000000-B816-4C95-AEF4-486F0A87ED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B816-4C95-AEF4-486F0A87ED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311.56</c:v>
                </c:pt>
                <c:pt idx="1">
                  <c:v>358.69</c:v>
                </c:pt>
                <c:pt idx="2">
                  <c:v>320.62</c:v>
                </c:pt>
                <c:pt idx="3">
                  <c:v>297.47000000000003</c:v>
                </c:pt>
                <c:pt idx="4">
                  <c:v>561.52</c:v>
                </c:pt>
              </c:numCache>
            </c:numRef>
          </c:val>
          <c:extLst>
            <c:ext xmlns:c16="http://schemas.microsoft.com/office/drawing/2014/chart" uri="{C3380CC4-5D6E-409C-BE32-E72D297353CC}">
              <c16:uniqueId val="{00000000-998E-4CF8-B364-45360F715C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998E-4CF8-B364-45360F715C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高根沢町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4">
        <f>データ!S6</f>
        <v>28770</v>
      </c>
      <c r="AM8" s="44"/>
      <c r="AN8" s="44"/>
      <c r="AO8" s="44"/>
      <c r="AP8" s="44"/>
      <c r="AQ8" s="44"/>
      <c r="AR8" s="44"/>
      <c r="AS8" s="44"/>
      <c r="AT8" s="45">
        <f>データ!T6</f>
        <v>70.87</v>
      </c>
      <c r="AU8" s="45"/>
      <c r="AV8" s="45"/>
      <c r="AW8" s="45"/>
      <c r="AX8" s="45"/>
      <c r="AY8" s="45"/>
      <c r="AZ8" s="45"/>
      <c r="BA8" s="45"/>
      <c r="BB8" s="45">
        <f>データ!U6</f>
        <v>405.95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41.09</v>
      </c>
      <c r="J10" s="45"/>
      <c r="K10" s="45"/>
      <c r="L10" s="45"/>
      <c r="M10" s="45"/>
      <c r="N10" s="45"/>
      <c r="O10" s="45"/>
      <c r="P10" s="45">
        <f>データ!P6</f>
        <v>0.11</v>
      </c>
      <c r="Q10" s="45"/>
      <c r="R10" s="45"/>
      <c r="S10" s="45"/>
      <c r="T10" s="45"/>
      <c r="U10" s="45"/>
      <c r="V10" s="45"/>
      <c r="W10" s="45">
        <f>データ!Q6</f>
        <v>100</v>
      </c>
      <c r="X10" s="45"/>
      <c r="Y10" s="45"/>
      <c r="Z10" s="45"/>
      <c r="AA10" s="45"/>
      <c r="AB10" s="45"/>
      <c r="AC10" s="45"/>
      <c r="AD10" s="44">
        <f>データ!R6</f>
        <v>3740</v>
      </c>
      <c r="AE10" s="44"/>
      <c r="AF10" s="44"/>
      <c r="AG10" s="44"/>
      <c r="AH10" s="44"/>
      <c r="AI10" s="44"/>
      <c r="AJ10" s="44"/>
      <c r="AK10" s="2"/>
      <c r="AL10" s="44">
        <f>データ!V6</f>
        <v>33</v>
      </c>
      <c r="AM10" s="44"/>
      <c r="AN10" s="44"/>
      <c r="AO10" s="44"/>
      <c r="AP10" s="44"/>
      <c r="AQ10" s="44"/>
      <c r="AR10" s="44"/>
      <c r="AS10" s="44"/>
      <c r="AT10" s="45">
        <f>データ!W6</f>
        <v>0.1</v>
      </c>
      <c r="AU10" s="45"/>
      <c r="AV10" s="45"/>
      <c r="AW10" s="45"/>
      <c r="AX10" s="45"/>
      <c r="AY10" s="45"/>
      <c r="AZ10" s="45"/>
      <c r="BA10" s="45"/>
      <c r="BB10" s="45">
        <f>データ!X6</f>
        <v>330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wfBC8eifWwEvBABH11ifILAgKngaby8jZnhPZSxq9bXimGVYsK5agjahEndZoXEc24o+zcOA5dV4zDgPkLdNjA==" saltValue="bFtkXMShzLxWlsMNFcOL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93866</v>
      </c>
      <c r="D6" s="19">
        <f t="shared" si="3"/>
        <v>46</v>
      </c>
      <c r="E6" s="19">
        <f t="shared" si="3"/>
        <v>17</v>
      </c>
      <c r="F6" s="19">
        <f t="shared" si="3"/>
        <v>9</v>
      </c>
      <c r="G6" s="19">
        <f t="shared" si="3"/>
        <v>0</v>
      </c>
      <c r="H6" s="19" t="str">
        <f t="shared" si="3"/>
        <v>栃木県　高根沢町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41.09</v>
      </c>
      <c r="P6" s="20">
        <f t="shared" si="3"/>
        <v>0.11</v>
      </c>
      <c r="Q6" s="20">
        <f t="shared" si="3"/>
        <v>100</v>
      </c>
      <c r="R6" s="20">
        <f t="shared" si="3"/>
        <v>3740</v>
      </c>
      <c r="S6" s="20">
        <f t="shared" si="3"/>
        <v>28770</v>
      </c>
      <c r="T6" s="20">
        <f t="shared" si="3"/>
        <v>70.87</v>
      </c>
      <c r="U6" s="20">
        <f t="shared" si="3"/>
        <v>405.95</v>
      </c>
      <c r="V6" s="20">
        <f t="shared" si="3"/>
        <v>33</v>
      </c>
      <c r="W6" s="20">
        <f t="shared" si="3"/>
        <v>0.1</v>
      </c>
      <c r="X6" s="20">
        <f t="shared" si="3"/>
        <v>330</v>
      </c>
      <c r="Y6" s="21">
        <f>IF(Y7="",NA(),Y7)</f>
        <v>105.61</v>
      </c>
      <c r="Z6" s="21">
        <f t="shared" ref="Z6:AH6" si="4">IF(Z7="",NA(),Z7)</f>
        <v>104.67</v>
      </c>
      <c r="AA6" s="21">
        <f t="shared" si="4"/>
        <v>102.65</v>
      </c>
      <c r="AB6" s="21">
        <f t="shared" si="4"/>
        <v>105.43</v>
      </c>
      <c r="AC6" s="21">
        <f t="shared" si="4"/>
        <v>103.41</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137.9</v>
      </c>
      <c r="AV6" s="21">
        <f t="shared" ref="AV6:BD6" si="6">IF(AV7="",NA(),AV7)</f>
        <v>62.14</v>
      </c>
      <c r="AW6" s="21">
        <f t="shared" si="6"/>
        <v>9.1199999999999992</v>
      </c>
      <c r="AX6" s="21">
        <f t="shared" si="6"/>
        <v>25.52</v>
      </c>
      <c r="AY6" s="21">
        <f t="shared" si="6"/>
        <v>32.06</v>
      </c>
      <c r="AZ6" s="21">
        <f t="shared" si="6"/>
        <v>92.61</v>
      </c>
      <c r="BA6" s="21">
        <f t="shared" si="6"/>
        <v>91.41</v>
      </c>
      <c r="BB6" s="21">
        <f t="shared" si="6"/>
        <v>96.26</v>
      </c>
      <c r="BC6" s="21">
        <f t="shared" si="6"/>
        <v>90.92</v>
      </c>
      <c r="BD6" s="21">
        <f t="shared" si="6"/>
        <v>76</v>
      </c>
      <c r="BE6" s="20" t="str">
        <f>IF(BE7="","",IF(BE7="-","【-】","【"&amp;SUBSTITUTE(TEXT(BE7,"#,##0.00"),"-","△")&amp;"】"))</f>
        <v>【77.16】</v>
      </c>
      <c r="BF6" s="21">
        <f>IF(BF7="",NA(),BF7)</f>
        <v>4199.5200000000004</v>
      </c>
      <c r="BG6" s="21">
        <f t="shared" ref="BG6:BO6" si="7">IF(BG7="",NA(),BG7)</f>
        <v>3698.07</v>
      </c>
      <c r="BH6" s="21">
        <f t="shared" si="7"/>
        <v>3210.92</v>
      </c>
      <c r="BI6" s="21">
        <f t="shared" si="7"/>
        <v>2681.36</v>
      </c>
      <c r="BJ6" s="21">
        <f t="shared" si="7"/>
        <v>2203.9699999999998</v>
      </c>
      <c r="BK6" s="21">
        <f t="shared" si="7"/>
        <v>1640.16</v>
      </c>
      <c r="BL6" s="21">
        <f t="shared" si="7"/>
        <v>1521.05</v>
      </c>
      <c r="BM6" s="21">
        <f t="shared" si="7"/>
        <v>1490.65</v>
      </c>
      <c r="BN6" s="21">
        <f t="shared" si="7"/>
        <v>1312.67</v>
      </c>
      <c r="BO6" s="21">
        <f t="shared" si="7"/>
        <v>1260.97</v>
      </c>
      <c r="BP6" s="20" t="str">
        <f>IF(BP7="","",IF(BP7="-","【-】","【"&amp;SUBSTITUTE(TEXT(BP7,"#,##0.00"),"-","△")&amp;"】"))</f>
        <v>【1,269.43】</v>
      </c>
      <c r="BQ6" s="21">
        <f>IF(BQ7="",NA(),BQ7)</f>
        <v>100</v>
      </c>
      <c r="BR6" s="21">
        <f t="shared" ref="BR6:BZ6" si="8">IF(BR7="",NA(),BR7)</f>
        <v>100</v>
      </c>
      <c r="BS6" s="21">
        <f t="shared" si="8"/>
        <v>100</v>
      </c>
      <c r="BT6" s="21">
        <f t="shared" si="8"/>
        <v>100</v>
      </c>
      <c r="BU6" s="21">
        <f t="shared" si="8"/>
        <v>53.52</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311.56</v>
      </c>
      <c r="CC6" s="21">
        <f t="shared" ref="CC6:CK6" si="9">IF(CC7="",NA(),CC7)</f>
        <v>358.69</v>
      </c>
      <c r="CD6" s="21">
        <f t="shared" si="9"/>
        <v>320.62</v>
      </c>
      <c r="CE6" s="21">
        <f t="shared" si="9"/>
        <v>297.47000000000003</v>
      </c>
      <c r="CF6" s="21">
        <f t="shared" si="9"/>
        <v>561.52</v>
      </c>
      <c r="CG6" s="21">
        <f t="shared" si="9"/>
        <v>486.77</v>
      </c>
      <c r="CH6" s="21">
        <f t="shared" si="9"/>
        <v>502.1</v>
      </c>
      <c r="CI6" s="21">
        <f t="shared" si="9"/>
        <v>539.07000000000005</v>
      </c>
      <c r="CJ6" s="21">
        <f t="shared" si="9"/>
        <v>541.80999999999995</v>
      </c>
      <c r="CK6" s="21">
        <f t="shared" si="9"/>
        <v>592.49</v>
      </c>
      <c r="CL6" s="20" t="str">
        <f>IF(CL7="","",IF(CL7="-","【-】","【"&amp;SUBSTITUTE(TEXT(CL7,"#,##0.00"),"-","△")&amp;"】"))</f>
        <v>【588.46】</v>
      </c>
      <c r="CM6" s="21" t="str">
        <f>IF(CM7="",NA(),CM7)</f>
        <v>-</v>
      </c>
      <c r="CN6" s="21" t="str">
        <f t="shared" ref="CN6:CV6" si="10">IF(CN7="",NA(),CN7)</f>
        <v>-</v>
      </c>
      <c r="CO6" s="21">
        <f t="shared" si="10"/>
        <v>25</v>
      </c>
      <c r="CP6" s="21">
        <f t="shared" si="10"/>
        <v>25</v>
      </c>
      <c r="CQ6" s="21">
        <f t="shared" si="10"/>
        <v>25</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21.69</v>
      </c>
      <c r="DJ6" s="21">
        <f t="shared" ref="DJ6:DR6" si="12">IF(DJ7="",NA(),DJ7)</f>
        <v>24.29</v>
      </c>
      <c r="DK6" s="21">
        <f t="shared" si="12"/>
        <v>26.83</v>
      </c>
      <c r="DL6" s="21">
        <f t="shared" si="12"/>
        <v>29.37</v>
      </c>
      <c r="DM6" s="21">
        <f t="shared" si="12"/>
        <v>31.91</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93866</v>
      </c>
      <c r="D7" s="23">
        <v>46</v>
      </c>
      <c r="E7" s="23">
        <v>17</v>
      </c>
      <c r="F7" s="23">
        <v>9</v>
      </c>
      <c r="G7" s="23">
        <v>0</v>
      </c>
      <c r="H7" s="23" t="s">
        <v>96</v>
      </c>
      <c r="I7" s="23" t="s">
        <v>97</v>
      </c>
      <c r="J7" s="23" t="s">
        <v>98</v>
      </c>
      <c r="K7" s="23" t="s">
        <v>99</v>
      </c>
      <c r="L7" s="23" t="s">
        <v>100</v>
      </c>
      <c r="M7" s="23" t="s">
        <v>101</v>
      </c>
      <c r="N7" s="24" t="s">
        <v>102</v>
      </c>
      <c r="O7" s="24">
        <v>41.09</v>
      </c>
      <c r="P7" s="24">
        <v>0.11</v>
      </c>
      <c r="Q7" s="24">
        <v>100</v>
      </c>
      <c r="R7" s="24">
        <v>3740</v>
      </c>
      <c r="S7" s="24">
        <v>28770</v>
      </c>
      <c r="T7" s="24">
        <v>70.87</v>
      </c>
      <c r="U7" s="24">
        <v>405.95</v>
      </c>
      <c r="V7" s="24">
        <v>33</v>
      </c>
      <c r="W7" s="24">
        <v>0.1</v>
      </c>
      <c r="X7" s="24">
        <v>330</v>
      </c>
      <c r="Y7" s="24">
        <v>105.61</v>
      </c>
      <c r="Z7" s="24">
        <v>104.67</v>
      </c>
      <c r="AA7" s="24">
        <v>102.65</v>
      </c>
      <c r="AB7" s="24">
        <v>105.43</v>
      </c>
      <c r="AC7" s="24">
        <v>103.41</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137.9</v>
      </c>
      <c r="AV7" s="24">
        <v>62.14</v>
      </c>
      <c r="AW7" s="24">
        <v>9.1199999999999992</v>
      </c>
      <c r="AX7" s="24">
        <v>25.52</v>
      </c>
      <c r="AY7" s="24">
        <v>32.06</v>
      </c>
      <c r="AZ7" s="24">
        <v>92.61</v>
      </c>
      <c r="BA7" s="24">
        <v>91.41</v>
      </c>
      <c r="BB7" s="24">
        <v>96.26</v>
      </c>
      <c r="BC7" s="24">
        <v>90.92</v>
      </c>
      <c r="BD7" s="24">
        <v>76</v>
      </c>
      <c r="BE7" s="24">
        <v>77.16</v>
      </c>
      <c r="BF7" s="24">
        <v>4199.5200000000004</v>
      </c>
      <c r="BG7" s="24">
        <v>3698.07</v>
      </c>
      <c r="BH7" s="24">
        <v>3210.92</v>
      </c>
      <c r="BI7" s="24">
        <v>2681.36</v>
      </c>
      <c r="BJ7" s="24">
        <v>2203.9699999999998</v>
      </c>
      <c r="BK7" s="24">
        <v>1640.16</v>
      </c>
      <c r="BL7" s="24">
        <v>1521.05</v>
      </c>
      <c r="BM7" s="24">
        <v>1490.65</v>
      </c>
      <c r="BN7" s="24">
        <v>1312.67</v>
      </c>
      <c r="BO7" s="24">
        <v>1260.97</v>
      </c>
      <c r="BP7" s="24">
        <v>1269.43</v>
      </c>
      <c r="BQ7" s="24">
        <v>100</v>
      </c>
      <c r="BR7" s="24">
        <v>100</v>
      </c>
      <c r="BS7" s="24">
        <v>100</v>
      </c>
      <c r="BT7" s="24">
        <v>100</v>
      </c>
      <c r="BU7" s="24">
        <v>53.52</v>
      </c>
      <c r="BV7" s="24">
        <v>38.270000000000003</v>
      </c>
      <c r="BW7" s="24">
        <v>37.520000000000003</v>
      </c>
      <c r="BX7" s="24">
        <v>34.96</v>
      </c>
      <c r="BY7" s="24">
        <v>34.44</v>
      </c>
      <c r="BZ7" s="24">
        <v>32.020000000000003</v>
      </c>
      <c r="CA7" s="24">
        <v>32.200000000000003</v>
      </c>
      <c r="CB7" s="24">
        <v>311.56</v>
      </c>
      <c r="CC7" s="24">
        <v>358.69</v>
      </c>
      <c r="CD7" s="24">
        <v>320.62</v>
      </c>
      <c r="CE7" s="24">
        <v>297.47000000000003</v>
      </c>
      <c r="CF7" s="24">
        <v>561.52</v>
      </c>
      <c r="CG7" s="24">
        <v>486.77</v>
      </c>
      <c r="CH7" s="24">
        <v>502.1</v>
      </c>
      <c r="CI7" s="24">
        <v>539.07000000000005</v>
      </c>
      <c r="CJ7" s="24">
        <v>541.80999999999995</v>
      </c>
      <c r="CK7" s="24">
        <v>592.49</v>
      </c>
      <c r="CL7" s="24">
        <v>588.46</v>
      </c>
      <c r="CM7" s="24" t="s">
        <v>102</v>
      </c>
      <c r="CN7" s="24" t="s">
        <v>102</v>
      </c>
      <c r="CO7" s="24">
        <v>25</v>
      </c>
      <c r="CP7" s="24">
        <v>25</v>
      </c>
      <c r="CQ7" s="24">
        <v>25</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21.69</v>
      </c>
      <c r="DJ7" s="24">
        <v>24.29</v>
      </c>
      <c r="DK7" s="24">
        <v>26.83</v>
      </c>
      <c r="DL7" s="24">
        <v>29.37</v>
      </c>
      <c r="DM7" s="24">
        <v>31.91</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2026-02-13T06:51:32Z</cp:lastPrinted>
  <dcterms:created xsi:type="dcterms:W3CDTF">2025-12-23T06:27:52Z</dcterms:created>
  <dcterms:modified xsi:type="dcterms:W3CDTF">2026-03-06T05:17:37Z</dcterms:modified>
  <cp:category/>
</cp:coreProperties>
</file>