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1 上水道\"/>
    </mc:Choice>
  </mc:AlternateContent>
  <xr:revisionPtr revIDLastSave="0" documentId="13_ncr:1_{747678C2-2CF8-4B10-8FE9-7F604DB718C3}" xr6:coauthVersionLast="47" xr6:coauthVersionMax="47" xr10:uidLastSave="{00000000-0000-0000-0000-000000000000}"/>
  <workbookProtection workbookAlgorithmName="SHA-512" workbookHashValue="dm39LOcVDwiuFq34GQVc8vrC9FWbA0we20zNHmN9p7HwEA5u1HSrrnmG7nSVYX5RYsaZktGf27z/W2djUBDsbA==" workbookSaltValue="FCMmx6bBpVGLFabcR2oTxw==" workbookSpinCount="100000" lockStructure="1"/>
  <bookViews>
    <workbookView xWindow="-110" yWindow="-110" windowWidth="19420" windowHeight="115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U6" i="5"/>
  <c r="T6" i="5"/>
  <c r="S6" i="5"/>
  <c r="R6" i="5"/>
  <c r="AL8" i="4" s="1"/>
  <c r="Q6" i="5"/>
  <c r="P6" i="5"/>
  <c r="P10" i="4" s="1"/>
  <c r="O6" i="5"/>
  <c r="I10" i="4" s="1"/>
  <c r="N6" i="5"/>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I85" i="4"/>
  <c r="H85" i="4"/>
  <c r="E85" i="4"/>
  <c r="AT10" i="4"/>
  <c r="AL10" i="4"/>
  <c r="W10" i="4"/>
  <c r="B10" i="4"/>
  <c r="BB8" i="4"/>
  <c r="AT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<sst xmlns="http://schemas.openxmlformats.org/spreadsheetml/2006/main" count="228" uniqueCount="112">
  <si>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</si>
  <si>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</si>
  <si>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</si>
  <si>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</si>
  <si>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</si>
  <si>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</si>
  <si>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</si>
  <si>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</si>
  <si>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</si>
  <si>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</si>
  <si>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</si>
  <si>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</si>
  <si>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</si>
  <si>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</si>
  <si>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</si>
  <si>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</si>
  <si>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</si>
  <si>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</si>
  <si>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</si>
  <si>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</si>
  <si>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</si>
  <si>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</si>
  <si>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</si>
  <si>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</si>
  <si>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</si>
  <si>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</si>
  <si>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</si>
  <si>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</si>
  <si>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</si>
  <si>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</si>
  <si>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</si>
  <si>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</si>
  <si>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</si>
  <si>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</si>
  <si>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</si>
  <si>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</si>
  <si>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</si>
  <si>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</si>
  <si>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</si>
  <si>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</si>
  <si>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</si>
  <si>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</si>
  <si>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</si>
  <si>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</si>
  <si>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</si>
  <si>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</si>
  <si>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</si>
  <si>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</si>
  <si>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</si>
  <si>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</si>
  <si>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</si>
  <si>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</si>
  <si>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</si>
  <si>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</si>
  <si>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</si>
  <si>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</si>
  <si>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</si>
  <si>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</si>
  <si>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</si>
  <si>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</si>
  <si>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</si>
  <si>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</si>
  <si>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</si>
  <si>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</si>
  <si>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</si>
  <si>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</si>
  <si>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</si>
  <si>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</si>
  <si>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</si>
  <si>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</si>
  <si>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</si>
  <si>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</si>
  <si>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</si>
  <si>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</si>
  <si>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</si>
  <si>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</si>
  <si>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</si>
  <si>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</si>
  <si>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</si>
  <si>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</si>
  <si>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</si>
  <si>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</si>
  <si>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</si>
  <si>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</si>
  <si>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</si>
  <si>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</si>
  <si>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</si>
  <si>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</si>
  <si>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</si>
  <si>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</si>
  <si>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</si>
  <si>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</si>
  <si>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</si>
  <si>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野木町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</si>
  <si>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</si>
  <si>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</si>
  <si>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</si>
  <si>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</si>
  <si>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</si>
  <si>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</si>
  <si>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</si>
  <si>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</si>
  <si>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</si>
  <si>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</si>
  <si>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</si>
  <si>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</si>
  <si>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</si>
  <si>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</si>
  <si>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</si>
  <si>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①経常収支比率が100%を下回っており、単年度の収支が赤字であることが示されている。これは近年の物価高騰により、経常費用が年々増加傾向にあることが要因である。
②累積欠損金比率については、当年度未処理欠損金が生じていないため0%となっている。
③流動比率においては類似団体平均値を下回っているが、目安である100%は上回っており、支払能力に問題はない。
④企業債残高対給水収益比率は類似団体平均値を下回っている。他団体より借入残高が少ないことが要因であるが、今後、浄水場の更新等を控えているため、増加していく見込みである。
⑤料金回収率は100%を下回っている。これは、経常収支比率と同様であり、物価高騰により給水原価が増加傾向にあることが要因である。
⑥給水原価は類似団体平均値を下回っており、効率的な運営ができていると考えるが、原価割れの状況が続いているため、適正な収入規模を検討していく必要がある。
⑦施設利用率は類似団体平均値を上回っており、比較的効率的な施設の利用状況になっている。
⑧有収率は類似団体平均値を上回っており、配水に対し、比較的料金収入に結びついている状況ではあるが、減少の傾向にある。施設の老朽化も進んでいるため、漏水対策等検討していく必要がある。</t>
    <rPh sb="1" eb="3">
      <t>ケイジョウ</t>
    </rPh>
    <rPh sb="3" eb="5">
      <t>シュウシ</t>
    </rPh>
    <rPh sb="5" eb="7">
      <t>ヒリツ</t>
    </rPh>
    <rPh sb="13" eb="15">
      <t>シタマワ</t>
    </rPh>
    <rPh sb="20" eb="23">
      <t>タンネンド</t>
    </rPh>
    <rPh sb="24" eb="26">
      <t>シュウシ</t>
    </rPh>
    <rPh sb="27" eb="29">
      <t>アカジ</t>
    </rPh>
    <rPh sb="35" eb="36">
      <t>シメ</t>
    </rPh>
    <rPh sb="45" eb="47">
      <t>キンネン</t>
    </rPh>
    <rPh sb="48" eb="50">
      <t>ブッカ</t>
    </rPh>
    <rPh sb="50" eb="52">
      <t>コウトウ</t>
    </rPh>
    <rPh sb="56" eb="58">
      <t>ケイジョウ</t>
    </rPh>
    <rPh sb="58" eb="60">
      <t>ヒヨウ</t>
    </rPh>
    <rPh sb="61" eb="63">
      <t>ネンネン</t>
    </rPh>
    <rPh sb="63" eb="65">
      <t>ゾウカ</t>
    </rPh>
    <rPh sb="65" eb="67">
      <t>ケイコウ</t>
    </rPh>
    <rPh sb="73" eb="75">
      <t>ヨウイン</t>
    </rPh>
    <rPh sb="81" eb="83">
      <t>ルイセキ</t>
    </rPh>
    <rPh sb="83" eb="85">
      <t>ケッソン</t>
    </rPh>
    <rPh sb="85" eb="86">
      <t>キン</t>
    </rPh>
    <rPh sb="86" eb="88">
      <t>ヒリツ</t>
    </rPh>
    <rPh sb="94" eb="97">
      <t>トウネンド</t>
    </rPh>
    <rPh sb="97" eb="100">
      <t>ミショリ</t>
    </rPh>
    <rPh sb="100" eb="102">
      <t>ケッソン</t>
    </rPh>
    <rPh sb="102" eb="103">
      <t>キン</t>
    </rPh>
    <rPh sb="104" eb="105">
      <t>ショウ</t>
    </rPh>
    <rPh sb="123" eb="125">
      <t>リュウドウ</t>
    </rPh>
    <rPh sb="125" eb="127">
      <t>ヒリツ</t>
    </rPh>
    <rPh sb="132" eb="134">
      <t>ルイジ</t>
    </rPh>
    <rPh sb="134" eb="136">
      <t>ダンタイ</t>
    </rPh>
    <rPh sb="136" eb="138">
      <t>ヘイキン</t>
    </rPh>
    <rPh sb="138" eb="139">
      <t>チ</t>
    </rPh>
    <rPh sb="140" eb="142">
      <t>シタマワ</t>
    </rPh>
    <rPh sb="148" eb="150">
      <t>メヤス</t>
    </rPh>
    <rPh sb="158" eb="160">
      <t>ウワマワ</t>
    </rPh>
    <rPh sb="165" eb="167">
      <t>シハラ</t>
    </rPh>
    <rPh sb="167" eb="169">
      <t>ノウリョク</t>
    </rPh>
    <rPh sb="170" eb="172">
      <t>モンダイ</t>
    </rPh>
    <rPh sb="178" eb="180">
      <t>キギョウ</t>
    </rPh>
    <rPh sb="180" eb="181">
      <t>サイ</t>
    </rPh>
    <rPh sb="181" eb="183">
      <t>ザンダカ</t>
    </rPh>
    <rPh sb="183" eb="184">
      <t>タイ</t>
    </rPh>
    <rPh sb="184" eb="186">
      <t>キュウスイ</t>
    </rPh>
    <rPh sb="186" eb="188">
      <t>シュウエキ</t>
    </rPh>
    <rPh sb="188" eb="190">
      <t>ヒリツ</t>
    </rPh>
    <rPh sb="191" eb="193">
      <t>ルイジ</t>
    </rPh>
    <rPh sb="193" eb="195">
      <t>ダンタイ</t>
    </rPh>
    <rPh sb="195" eb="198">
      <t>ヘイキンチ</t>
    </rPh>
    <rPh sb="199" eb="201">
      <t>シタマワ</t>
    </rPh>
    <rPh sb="206" eb="207">
      <t>タ</t>
    </rPh>
    <rPh sb="207" eb="209">
      <t>ダンタイ</t>
    </rPh>
    <rPh sb="211" eb="213">
      <t>カリイレ</t>
    </rPh>
    <rPh sb="213" eb="215">
      <t>ザンダカ</t>
    </rPh>
    <rPh sb="216" eb="217">
      <t>スク</t>
    </rPh>
    <rPh sb="222" eb="224">
      <t>ヨウイン</t>
    </rPh>
    <rPh sb="229" eb="231">
      <t>コンゴ</t>
    </rPh>
    <rPh sb="232" eb="235">
      <t>ジョウスイジョウ</t>
    </rPh>
    <rPh sb="236" eb="238">
      <t>コウシン</t>
    </rPh>
    <rPh sb="238" eb="239">
      <t>トウ</t>
    </rPh>
    <rPh sb="240" eb="241">
      <t>ヒカ</t>
    </rPh>
    <rPh sb="248" eb="250">
      <t>ゾウカ</t>
    </rPh>
    <rPh sb="254" eb="256">
      <t>ミコ</t>
    </rPh>
    <rPh sb="263" eb="265">
      <t>リョウキン</t>
    </rPh>
    <rPh sb="265" eb="267">
      <t>カイシュウ</t>
    </rPh>
    <rPh sb="267" eb="268">
      <t>リツ</t>
    </rPh>
    <rPh sb="274" eb="276">
      <t>シタマワ</t>
    </rPh>
    <rPh sb="285" eb="287">
      <t>ケイジョウ</t>
    </rPh>
    <rPh sb="287" eb="289">
      <t>シュウシ</t>
    </rPh>
    <rPh sb="289" eb="291">
      <t>ヒリツ</t>
    </rPh>
    <rPh sb="292" eb="294">
      <t>ドウヨウ</t>
    </rPh>
    <rPh sb="298" eb="300">
      <t>ブッカ</t>
    </rPh>
    <rPh sb="300" eb="302">
      <t>コウトウ</t>
    </rPh>
    <rPh sb="305" eb="307">
      <t>キュウスイ</t>
    </rPh>
    <rPh sb="307" eb="309">
      <t>ゲンカ</t>
    </rPh>
    <rPh sb="310" eb="312">
      <t>ゾウカ</t>
    </rPh>
    <rPh sb="312" eb="314">
      <t>ケイコウ</t>
    </rPh>
    <rPh sb="320" eb="322">
      <t>ヨウイン</t>
    </rPh>
    <rPh sb="328" eb="330">
      <t>キュウスイ</t>
    </rPh>
    <rPh sb="330" eb="332">
      <t>ゲンカ</t>
    </rPh>
    <rPh sb="333" eb="335">
      <t>ルイジ</t>
    </rPh>
    <rPh sb="335" eb="337">
      <t>ダンタイ</t>
    </rPh>
    <rPh sb="337" eb="340">
      <t>ヘイキンチ</t>
    </rPh>
    <rPh sb="341" eb="343">
      <t>シタマワ</t>
    </rPh>
    <rPh sb="348" eb="350">
      <t>コウリツ</t>
    </rPh>
    <rPh sb="350" eb="351">
      <t>テキ</t>
    </rPh>
    <rPh sb="352" eb="354">
      <t>ウンエイ</t>
    </rPh>
    <rPh sb="361" eb="362">
      <t>カンガ</t>
    </rPh>
    <rPh sb="366" eb="368">
      <t>ゲンカ</t>
    </rPh>
    <rPh sb="368" eb="369">
      <t>ワ</t>
    </rPh>
    <rPh sb="371" eb="373">
      <t>ジョウキョウ</t>
    </rPh>
    <rPh sb="374" eb="375">
      <t>ツヅ</t>
    </rPh>
    <rPh sb="382" eb="384">
      <t>テキセイ</t>
    </rPh>
    <rPh sb="385" eb="387">
      <t>シュウニュウ</t>
    </rPh>
    <rPh sb="387" eb="389">
      <t>キボ</t>
    </rPh>
    <rPh sb="390" eb="392">
      <t>ケントウ</t>
    </rPh>
    <rPh sb="396" eb="398">
      <t>ヒツヨウ</t>
    </rPh>
    <rPh sb="404" eb="406">
      <t>シセツ</t>
    </rPh>
    <rPh sb="406" eb="408">
      <t>リヨウ</t>
    </rPh>
    <rPh sb="408" eb="409">
      <t>リツ</t>
    </rPh>
    <rPh sb="410" eb="412">
      <t>ルイジ</t>
    </rPh>
    <rPh sb="412" eb="414">
      <t>ダンタイ</t>
    </rPh>
    <rPh sb="414" eb="416">
      <t>ヘイキン</t>
    </rPh>
    <rPh sb="416" eb="417">
      <t>チ</t>
    </rPh>
    <rPh sb="418" eb="420">
      <t>ウワマワ</t>
    </rPh>
    <rPh sb="425" eb="428">
      <t>ヒカクテキ</t>
    </rPh>
    <rPh sb="428" eb="430">
      <t>コウリツ</t>
    </rPh>
    <rPh sb="430" eb="431">
      <t>テキ</t>
    </rPh>
    <rPh sb="432" eb="434">
      <t>シセツ</t>
    </rPh>
    <rPh sb="435" eb="437">
      <t>リヨウ</t>
    </rPh>
    <rPh sb="437" eb="439">
      <t>ジョウキョウ</t>
    </rPh>
    <rPh sb="448" eb="451">
      <t>ユウシュウリツ</t>
    </rPh>
    <rPh sb="452" eb="454">
      <t>ルイジ</t>
    </rPh>
    <rPh sb="454" eb="456">
      <t>ダンタイ</t>
    </rPh>
    <rPh sb="456" eb="459">
      <t>ヘイキンチ</t>
    </rPh>
    <rPh sb="460" eb="462">
      <t>ウワマワ</t>
    </rPh>
    <rPh sb="467" eb="469">
      <t>ハイスイ</t>
    </rPh>
    <rPh sb="470" eb="471">
      <t>タイ</t>
    </rPh>
    <rPh sb="473" eb="475">
      <t>ヒカク</t>
    </rPh>
    <rPh sb="475" eb="476">
      <t>テキ</t>
    </rPh>
    <rPh sb="476" eb="478">
      <t>リョウキン</t>
    </rPh>
    <rPh sb="478" eb="480">
      <t>シュウニュウ</t>
    </rPh>
    <rPh sb="481" eb="482">
      <t>ムス</t>
    </rPh>
    <rPh sb="488" eb="490">
      <t>ジョウキョウ</t>
    </rPh>
    <rPh sb="496" eb="498">
      <t>ゲンショウ</t>
    </rPh>
    <rPh sb="499" eb="501">
      <t>ケイコウ</t>
    </rPh>
    <rPh sb="505" eb="507">
      <t>シセツ</t>
    </rPh>
    <rPh sb="508" eb="510">
      <t>ロウキュウ</t>
    </rPh>
    <rPh sb="510" eb="511">
      <t>カ</t>
    </rPh>
    <rPh sb="512" eb="513">
      <t>スス</t>
    </rPh>
    <rPh sb="520" eb="522">
      <t>ロウスイ</t>
    </rPh>
    <rPh sb="522" eb="524">
      <t>タイサク</t>
    </rPh>
    <rPh sb="524" eb="525">
      <t>トウ</t>
    </rPh>
    <rPh sb="525" eb="527">
      <t>ケントウ</t>
    </rPh>
    <rPh sb="531" eb="533">
      <t>ヒツヨウ</t>
    </rPh>
    <phoneticPr fontId="4"/>
  </si>
  <si>
    <t>①有形固定資産減価償却率は類似団体平均値を上回っており、増加傾向にある。持続可能な水道事業の運営を図るため、耐用年数を迎える資産の更新に備え、適正な投資規模を見極め、財源の確保に努める必要がある。
②管路経年化率は類似団体平均値を下回っているが、計画的に更新を行う必要がある。
③管路更新率は主要管路の更新を進めているため値が生じている。耐用年数を超過する管路が増加していくことに対応するため、計画的に更新を行う必要がある。</t>
    <rPh sb="1" eb="3">
      <t>ユウケイ</t>
    </rPh>
    <rPh sb="3" eb="5">
      <t>コテイ</t>
    </rPh>
    <rPh sb="5" eb="7">
      <t>シサン</t>
    </rPh>
    <rPh sb="7" eb="9">
      <t>ゲンカ</t>
    </rPh>
    <rPh sb="9" eb="11">
      <t>ショウキャク</t>
    </rPh>
    <rPh sb="11" eb="12">
      <t>リツ</t>
    </rPh>
    <rPh sb="13" eb="15">
      <t>ルイジ</t>
    </rPh>
    <rPh sb="15" eb="17">
      <t>ダンタイ</t>
    </rPh>
    <rPh sb="17" eb="20">
      <t>ヘイキンチ</t>
    </rPh>
    <rPh sb="21" eb="23">
      <t>ウワマワ</t>
    </rPh>
    <rPh sb="28" eb="30">
      <t>ゾウカ</t>
    </rPh>
    <rPh sb="30" eb="32">
      <t>ケイコウ</t>
    </rPh>
    <rPh sb="36" eb="38">
      <t>ジゾク</t>
    </rPh>
    <rPh sb="38" eb="40">
      <t>カノウ</t>
    </rPh>
    <rPh sb="41" eb="43">
      <t>スイドウ</t>
    </rPh>
    <rPh sb="43" eb="45">
      <t>ジギョウ</t>
    </rPh>
    <rPh sb="46" eb="48">
      <t>ウンエイ</t>
    </rPh>
    <rPh sb="49" eb="50">
      <t>ハカ</t>
    </rPh>
    <rPh sb="54" eb="56">
      <t>タイヨウ</t>
    </rPh>
    <rPh sb="56" eb="58">
      <t>ネンスウ</t>
    </rPh>
    <rPh sb="59" eb="60">
      <t>ムカ</t>
    </rPh>
    <rPh sb="62" eb="64">
      <t>シサン</t>
    </rPh>
    <rPh sb="65" eb="67">
      <t>コウシン</t>
    </rPh>
    <rPh sb="68" eb="69">
      <t>ソナ</t>
    </rPh>
    <rPh sb="71" eb="73">
      <t>テキセイ</t>
    </rPh>
    <rPh sb="74" eb="76">
      <t>トウシ</t>
    </rPh>
    <rPh sb="76" eb="78">
      <t>キボ</t>
    </rPh>
    <rPh sb="79" eb="81">
      <t>ミキワ</t>
    </rPh>
    <rPh sb="83" eb="85">
      <t>ザイゲン</t>
    </rPh>
    <rPh sb="86" eb="88">
      <t>カクホ</t>
    </rPh>
    <rPh sb="89" eb="90">
      <t>ツト</t>
    </rPh>
    <rPh sb="92" eb="94">
      <t>ヒツヨウ</t>
    </rPh>
    <rPh sb="100" eb="102">
      <t>カンロ</t>
    </rPh>
    <rPh sb="102" eb="105">
      <t>ケイネンカ</t>
    </rPh>
    <rPh sb="105" eb="106">
      <t>リツ</t>
    </rPh>
    <rPh sb="107" eb="109">
      <t>ルイジ</t>
    </rPh>
    <rPh sb="109" eb="111">
      <t>ダンタイ</t>
    </rPh>
    <rPh sb="111" eb="114">
      <t>ヘイキンチ</t>
    </rPh>
    <rPh sb="115" eb="117">
      <t>シタマワ</t>
    </rPh>
    <rPh sb="123" eb="126">
      <t>ケイカクテキ</t>
    </rPh>
    <rPh sb="127" eb="129">
      <t>コウシン</t>
    </rPh>
    <rPh sb="130" eb="131">
      <t>オコナ</t>
    </rPh>
    <rPh sb="132" eb="134">
      <t>ヒツヨウ</t>
    </rPh>
    <rPh sb="140" eb="142">
      <t>カンロ</t>
    </rPh>
    <rPh sb="142" eb="144">
      <t>コウシン</t>
    </rPh>
    <rPh sb="144" eb="145">
      <t>リツ</t>
    </rPh>
    <rPh sb="146" eb="148">
      <t>シュヨウ</t>
    </rPh>
    <rPh sb="148" eb="150">
      <t>カンロ</t>
    </rPh>
    <rPh sb="151" eb="153">
      <t>コウシン</t>
    </rPh>
    <rPh sb="154" eb="155">
      <t>スス</t>
    </rPh>
    <rPh sb="161" eb="162">
      <t>アタイ</t>
    </rPh>
    <rPh sb="163" eb="164">
      <t>ショウ</t>
    </rPh>
    <rPh sb="169" eb="171">
      <t>タイヨウ</t>
    </rPh>
    <rPh sb="171" eb="173">
      <t>ネンスウ</t>
    </rPh>
    <rPh sb="174" eb="176">
      <t>チョウカ</t>
    </rPh>
    <rPh sb="178" eb="180">
      <t>カンロ</t>
    </rPh>
    <rPh sb="181" eb="183">
      <t>ゾウカ</t>
    </rPh>
    <rPh sb="190" eb="192">
      <t>タイオウ</t>
    </rPh>
    <rPh sb="197" eb="199">
      <t>ケイカク</t>
    </rPh>
    <rPh sb="199" eb="200">
      <t>テキ</t>
    </rPh>
    <rPh sb="201" eb="203">
      <t>コウシン</t>
    </rPh>
    <rPh sb="204" eb="205">
      <t>オコナ</t>
    </rPh>
    <rPh sb="206" eb="208">
      <t>ヒツヨウ</t>
    </rPh>
    <phoneticPr fontId="4"/>
  </si>
  <si>
    <t>　年々の物価高騰により、費用が増加傾向にあるため、経常収支比率、料金回収率が低い水準になっている。
　給水原価、施設利用率、有収率等、給水に対する効率は他団体と比較して高水準にある。
　施設の老朽化が進んでいるなかで、企業債残高対給水収益比率が低水準であることも踏まえ、適正な投資規模を見極めつつ、持続可能な水道事業を運営するため、計画的な施設の更新を行う必要がある。
　今後、行政区域内人口の減少に連動し有収水量も減少していく見込みである。一方で物価の高騰によるランニングコストの増大や、施設の老朽化に伴う投資的経費の増加も見込まれている。これらの課題に対応するため、使用料の改定も含め検討していく必要がある。</t>
    <rPh sb="1" eb="3">
      <t>ネンネン</t>
    </rPh>
    <rPh sb="4" eb="6">
      <t>ブッカ</t>
    </rPh>
    <rPh sb="6" eb="8">
      <t>コウトウ</t>
    </rPh>
    <rPh sb="12" eb="14">
      <t>ヒヨウ</t>
    </rPh>
    <rPh sb="15" eb="17">
      <t>ゾウカ</t>
    </rPh>
    <rPh sb="17" eb="19">
      <t>ケイコウ</t>
    </rPh>
    <rPh sb="51" eb="53">
      <t>キュウスイ</t>
    </rPh>
    <rPh sb="53" eb="55">
      <t>ゲンカ</t>
    </rPh>
    <rPh sb="56" eb="58">
      <t>シセツ</t>
    </rPh>
    <rPh sb="58" eb="60">
      <t>リヨウ</t>
    </rPh>
    <rPh sb="60" eb="61">
      <t>リツ</t>
    </rPh>
    <rPh sb="62" eb="64">
      <t>ユウシュウ</t>
    </rPh>
    <rPh sb="64" eb="65">
      <t>リツ</t>
    </rPh>
    <rPh sb="65" eb="66">
      <t>トウ</t>
    </rPh>
    <rPh sb="67" eb="69">
      <t>キュウスイ</t>
    </rPh>
    <rPh sb="70" eb="71">
      <t>タイ</t>
    </rPh>
    <rPh sb="73" eb="75">
      <t>コウリツ</t>
    </rPh>
    <rPh sb="76" eb="77">
      <t>タ</t>
    </rPh>
    <rPh sb="77" eb="79">
      <t>ダンタイ</t>
    </rPh>
    <rPh sb="80" eb="82">
      <t>ヒカク</t>
    </rPh>
    <rPh sb="84" eb="87">
      <t>コウスイジュン</t>
    </rPh>
    <rPh sb="93" eb="95">
      <t>シセツ</t>
    </rPh>
    <rPh sb="96" eb="98">
      <t>ロウキュウ</t>
    </rPh>
    <rPh sb="98" eb="99">
      <t>カ</t>
    </rPh>
    <rPh sb="100" eb="101">
      <t>スス</t>
    </rPh>
    <rPh sb="109" eb="111">
      <t>キギョウ</t>
    </rPh>
    <rPh sb="111" eb="112">
      <t>サイ</t>
    </rPh>
    <rPh sb="112" eb="114">
      <t>ザンダカ</t>
    </rPh>
    <rPh sb="114" eb="115">
      <t>タイ</t>
    </rPh>
    <rPh sb="115" eb="117">
      <t>キュウスイ</t>
    </rPh>
    <rPh sb="117" eb="119">
      <t>シュウエキ</t>
    </rPh>
    <rPh sb="119" eb="121">
      <t>ヒリツ</t>
    </rPh>
    <rPh sb="122" eb="125">
      <t>テイスイジュン</t>
    </rPh>
    <rPh sb="131" eb="132">
      <t>フ</t>
    </rPh>
    <rPh sb="135" eb="137">
      <t>テキセイ</t>
    </rPh>
    <rPh sb="138" eb="140">
      <t>トウシ</t>
    </rPh>
    <rPh sb="140" eb="142">
      <t>キボ</t>
    </rPh>
    <rPh sb="143" eb="145">
      <t>ミキワ</t>
    </rPh>
    <rPh sb="149" eb="151">
      <t>ジゾク</t>
    </rPh>
    <rPh sb="151" eb="153">
      <t>カノウ</t>
    </rPh>
    <rPh sb="154" eb="156">
      <t>スイドウ</t>
    </rPh>
    <rPh sb="156" eb="158">
      <t>ジギョウ</t>
    </rPh>
    <rPh sb="159" eb="161">
      <t>ウンエイ</t>
    </rPh>
    <rPh sb="166" eb="168">
      <t>ケイカク</t>
    </rPh>
    <rPh sb="168" eb="169">
      <t>テキ</t>
    </rPh>
    <rPh sb="170" eb="172">
      <t>シセツ</t>
    </rPh>
    <rPh sb="173" eb="175">
      <t>コウシン</t>
    </rPh>
    <rPh sb="176" eb="177">
      <t>オコナ</t>
    </rPh>
    <rPh sb="178" eb="180">
      <t>ヒツヨウ</t>
    </rPh>
    <rPh sb="186" eb="188">
      <t>コンゴ</t>
    </rPh>
    <rPh sb="189" eb="191">
      <t>ギョウセイ</t>
    </rPh>
    <rPh sb="191" eb="193">
      <t>クイキ</t>
    </rPh>
    <rPh sb="193" eb="194">
      <t>ナイ</t>
    </rPh>
    <rPh sb="194" eb="196">
      <t>ジンコウ</t>
    </rPh>
    <rPh sb="197" eb="199">
      <t>ゲンショウ</t>
    </rPh>
    <rPh sb="200" eb="202">
      <t>レンドウ</t>
    </rPh>
    <rPh sb="203" eb="205">
      <t>ユウシュウ</t>
    </rPh>
    <rPh sb="205" eb="207">
      <t>スイリョウ</t>
    </rPh>
    <rPh sb="208" eb="210">
      <t>ゲンショウ</t>
    </rPh>
    <rPh sb="214" eb="216">
      <t>ミコ</t>
    </rPh>
    <rPh sb="221" eb="223">
      <t>イッポウ</t>
    </rPh>
    <rPh sb="224" eb="226">
      <t>ブッカ</t>
    </rPh>
    <rPh sb="227" eb="229">
      <t>コウトウ</t>
    </rPh>
    <rPh sb="241" eb="243">
      <t>ゾウダイ</t>
    </rPh>
    <rPh sb="245" eb="247">
      <t>シセツ</t>
    </rPh>
    <rPh sb="248" eb="251">
      <t>ロウキュウカ</t>
    </rPh>
    <rPh sb="252" eb="253">
      <t>トモナ</t>
    </rPh>
    <rPh sb="254" eb="257">
      <t>トウシテキ</t>
    </rPh>
    <rPh sb="257" eb="259">
      <t>ケイヒ</t>
    </rPh>
    <rPh sb="260" eb="262">
      <t>ゾウカ</t>
    </rPh>
    <rPh sb="263" eb="265">
      <t>ミコ</t>
    </rPh>
    <rPh sb="275" eb="277">
      <t>カダイ</t>
    </rPh>
    <rPh sb="278" eb="280">
      <t>タイオウ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</si>
</sst>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formatCode="#,##0.00;&quot;△&quot;#,##0.00;&quot;-&quot;">
                  <c:v>0.02</c:v>
                </c:pt>
                <c:pt idx="4" formatCode="#,##0.00;&quot;△&quot;#,##0.00;&quot;-&quot;">
                  <c:v>0.53</c:v>
                </c:pt>
              </c:numCache>
            </c:numRef>
          </c:val>
          <c:extLst>
            <c:ext xmlns:c16="http://schemas.microsoft.com/office/drawing/2014/chart" uri="{C3380CC4-5D6E-409C-BE32-E72D297353CC}">
              <c16:uniqueId val="{00000000-FF8F-4AED-98A7-A3144DB1BB7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FF8F-4AED-98A7-A3144DB1BB7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73.09</c:v>
                </c:pt>
                <c:pt idx="1">
                  <c:v>74.52</c:v>
                </c:pt>
                <c:pt idx="2">
                  <c:v>72.16</c:v>
                </c:pt>
                <c:pt idx="3">
                  <c:v>72.37</c:v>
                </c:pt>
                <c:pt idx="4">
                  <c:v>70.62</c:v>
                </c:pt>
              </c:numCache>
            </c:numRef>
          </c:val>
          <c:extLst>
            <c:ext xmlns:c16="http://schemas.microsoft.com/office/drawing/2014/chart" uri="{C3380CC4-5D6E-409C-BE32-E72D297353CC}">
              <c16:uniqueId val="{00000000-B69E-4639-9A67-6AFA4C9659C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B69E-4639-9A67-6AFA4C9659C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89.64</c:v>
                </c:pt>
                <c:pt idx="1">
                  <c:v>88.53</c:v>
                </c:pt>
                <c:pt idx="2">
                  <c:v>87.04</c:v>
                </c:pt>
                <c:pt idx="3">
                  <c:v>84.48</c:v>
                </c:pt>
                <c:pt idx="4">
                  <c:v>86.73</c:v>
                </c:pt>
              </c:numCache>
            </c:numRef>
          </c:val>
          <c:extLst>
            <c:ext xmlns:c16="http://schemas.microsoft.com/office/drawing/2014/chart" uri="{C3380CC4-5D6E-409C-BE32-E72D297353CC}">
              <c16:uniqueId val="{00000000-80A4-4D6F-8CA5-8E961EE322E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80A4-4D6F-8CA5-8E961EE322E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107.3</c:v>
                </c:pt>
                <c:pt idx="1">
                  <c:v>104.46</c:v>
                </c:pt>
                <c:pt idx="2">
                  <c:v>96.22</c:v>
                </c:pt>
                <c:pt idx="3">
                  <c:v>99.5</c:v>
                </c:pt>
                <c:pt idx="4">
                  <c:v>99.36</c:v>
                </c:pt>
              </c:numCache>
            </c:numRef>
          </c:val>
          <c:extLst>
            <c:ext xmlns:c16="http://schemas.microsoft.com/office/drawing/2014/chart" uri="{C3380CC4-5D6E-409C-BE32-E72D297353CC}">
              <c16:uniqueId val="{00000000-7B03-4A5B-AF00-90E5E5214E0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7B03-4A5B-AF00-90E5E5214E0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52.84</c:v>
                </c:pt>
                <c:pt idx="1">
                  <c:v>53.91</c:v>
                </c:pt>
                <c:pt idx="2">
                  <c:v>55.71</c:v>
                </c:pt>
                <c:pt idx="3">
                  <c:v>56.98</c:v>
                </c:pt>
                <c:pt idx="4">
                  <c:v>56.13</c:v>
                </c:pt>
              </c:numCache>
            </c:numRef>
          </c:val>
          <c:extLst>
            <c:ext xmlns:c16="http://schemas.microsoft.com/office/drawing/2014/chart" uri="{C3380CC4-5D6E-409C-BE32-E72D297353CC}">
              <c16:uniqueId val="{00000000-4C57-4A0C-8991-838D7A801AD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4C57-4A0C-8991-838D7A801AD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18.14</c:v>
                </c:pt>
                <c:pt idx="1">
                  <c:v>18.73</c:v>
                </c:pt>
                <c:pt idx="2">
                  <c:v>18.7</c:v>
                </c:pt>
                <c:pt idx="3">
                  <c:v>18.64</c:v>
                </c:pt>
                <c:pt idx="4">
                  <c:v>18.55</c:v>
                </c:pt>
              </c:numCache>
            </c:numRef>
          </c:val>
          <c:extLst>
            <c:ext xmlns:c16="http://schemas.microsoft.com/office/drawing/2014/chart" uri="{C3380CC4-5D6E-409C-BE32-E72D297353CC}">
              <c16:uniqueId val="{00000000-6F5A-47EA-B5B9-12AF85FF9F0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6F5A-47EA-B5B9-12AF85FF9F0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9E-4191-A080-92091A86899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979E-4191-A080-92091A86899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396.95</c:v>
                </c:pt>
                <c:pt idx="1">
                  <c:v>390.42</c:v>
                </c:pt>
                <c:pt idx="2">
                  <c:v>329.52</c:v>
                </c:pt>
                <c:pt idx="3">
                  <c:v>330.61</c:v>
                </c:pt>
                <c:pt idx="4">
                  <c:v>211.23</c:v>
                </c:pt>
              </c:numCache>
            </c:numRef>
          </c:val>
          <c:extLst>
            <c:ext xmlns:c16="http://schemas.microsoft.com/office/drawing/2014/chart" uri="{C3380CC4-5D6E-409C-BE32-E72D297353CC}">
              <c16:uniqueId val="{00000000-070F-45C7-A185-B89A27E604B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070F-45C7-A185-B89A27E604B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270.08</c:v>
                </c:pt>
                <c:pt idx="1">
                  <c:v>219.53</c:v>
                </c:pt>
                <c:pt idx="2">
                  <c:v>241.85</c:v>
                </c:pt>
                <c:pt idx="3">
                  <c:v>212.09</c:v>
                </c:pt>
                <c:pt idx="4">
                  <c:v>240.03</c:v>
                </c:pt>
              </c:numCache>
            </c:numRef>
          </c:val>
          <c:extLst>
            <c:ext xmlns:c16="http://schemas.microsoft.com/office/drawing/2014/chart" uri="{C3380CC4-5D6E-409C-BE32-E72D297353CC}">
              <c16:uniqueId val="{00000000-2201-4849-9490-1C8DA16C2D1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2201-4849-9490-1C8DA16C2D1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86.58</c:v>
                </c:pt>
                <c:pt idx="1">
                  <c:v>102.49</c:v>
                </c:pt>
                <c:pt idx="2">
                  <c:v>86.17</c:v>
                </c:pt>
                <c:pt idx="3">
                  <c:v>96.62</c:v>
                </c:pt>
                <c:pt idx="4">
                  <c:v>96.22</c:v>
                </c:pt>
              </c:numCache>
            </c:numRef>
          </c:val>
          <c:extLst>
            <c:ext xmlns:c16="http://schemas.microsoft.com/office/drawing/2014/chart" uri="{C3380CC4-5D6E-409C-BE32-E72D297353CC}">
              <c16:uniqueId val="{00000000-E125-41E4-B4C1-0685CA31F53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E125-41E4-B4C1-0685CA31F53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126.94</c:v>
                </c:pt>
                <c:pt idx="1">
                  <c:v>124.79</c:v>
                </c:pt>
                <c:pt idx="2">
                  <c:v>130.85</c:v>
                </c:pt>
                <c:pt idx="3">
                  <c:v>132.58000000000001</c:v>
                </c:pt>
                <c:pt idx="4">
                  <c:v>133.5</c:v>
                </c:pt>
              </c:numCache>
            </c:numRef>
          </c:val>
          <c:extLst>
            <c:ext xmlns:c16="http://schemas.microsoft.com/office/drawing/2014/chart" uri="{C3380CC4-5D6E-409C-BE32-E72D297353CC}">
              <c16:uniqueId val="{00000000-3F58-4377-9ECA-665AC605372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3F58-4377-9ECA-665AC605372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栃木県　野木町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66"/>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f>データ!$R$6</f>
        <v>24869</v>
      </c>
      <c r="AM8" s="65"/>
      <c r="AN8" s="65"/>
      <c r="AO8" s="65"/>
      <c r="AP8" s="65"/>
      <c r="AQ8" s="65"/>
      <c r="AR8" s="65"/>
      <c r="AS8" s="65"/>
      <c r="AT8" s="36">
        <f>データ!$S$6</f>
        <v>30.27</v>
      </c>
      <c r="AU8" s="37"/>
      <c r="AV8" s="37"/>
      <c r="AW8" s="37"/>
      <c r="AX8" s="37"/>
      <c r="AY8" s="37"/>
      <c r="AZ8" s="37"/>
      <c r="BA8" s="37"/>
      <c r="BB8" s="54">
        <f>データ!$T$6</f>
        <v>821.57</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7" t="s">
        <v>12</v>
      </c>
      <c r="C9" s="48"/>
      <c r="D9" s="48"/>
      <c r="E9" s="48"/>
      <c r="F9" s="48"/>
      <c r="G9" s="48"/>
      <c r="H9" s="48"/>
      <c r="I9" s="47" t="s">
        <v>13</v>
      </c>
      <c r="J9" s="48"/>
      <c r="K9" s="48"/>
      <c r="L9" s="48"/>
      <c r="M9" s="48"/>
      <c r="N9" s="48"/>
      <c r="O9" s="66"/>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2">
      <c r="A10" s="2"/>
      <c r="B10" s="36" t="str">
        <f>データ!$N$6</f>
        <v>-</v>
      </c>
      <c r="C10" s="37"/>
      <c r="D10" s="37"/>
      <c r="E10" s="37"/>
      <c r="F10" s="37"/>
      <c r="G10" s="37"/>
      <c r="H10" s="37"/>
      <c r="I10" s="36">
        <f>データ!$O$6</f>
        <v>77.760000000000005</v>
      </c>
      <c r="J10" s="37"/>
      <c r="K10" s="37"/>
      <c r="L10" s="37"/>
      <c r="M10" s="37"/>
      <c r="N10" s="37"/>
      <c r="O10" s="64"/>
      <c r="P10" s="54">
        <f>データ!$P$6</f>
        <v>88.87</v>
      </c>
      <c r="Q10" s="54"/>
      <c r="R10" s="54"/>
      <c r="S10" s="54"/>
      <c r="T10" s="54"/>
      <c r="U10" s="54"/>
      <c r="V10" s="54"/>
      <c r="W10" s="65">
        <f>データ!$Q$6</f>
        <v>2530</v>
      </c>
      <c r="X10" s="65"/>
      <c r="Y10" s="65"/>
      <c r="Z10" s="65"/>
      <c r="AA10" s="65"/>
      <c r="AB10" s="65"/>
      <c r="AC10" s="65"/>
      <c r="AD10" s="2"/>
      <c r="AE10" s="2"/>
      <c r="AF10" s="2"/>
      <c r="AG10" s="2"/>
      <c r="AH10" s="2"/>
      <c r="AI10" s="2"/>
      <c r="AJ10" s="2"/>
      <c r="AK10" s="2"/>
      <c r="AL10" s="65">
        <f>データ!$U$6</f>
        <v>22084</v>
      </c>
      <c r="AM10" s="65"/>
      <c r="AN10" s="65"/>
      <c r="AO10" s="65"/>
      <c r="AP10" s="65"/>
      <c r="AQ10" s="65"/>
      <c r="AR10" s="65"/>
      <c r="AS10" s="65"/>
      <c r="AT10" s="36">
        <f>データ!$V$6</f>
        <v>20.8</v>
      </c>
      <c r="AU10" s="37"/>
      <c r="AV10" s="37"/>
      <c r="AW10" s="37"/>
      <c r="AX10" s="37"/>
      <c r="AY10" s="37"/>
      <c r="AZ10" s="37"/>
      <c r="BA10" s="37"/>
      <c r="BB10" s="54">
        <f>データ!$W$6</f>
        <v>1061.73</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38"/>
      <c r="BM60" s="39"/>
      <c r="BN60" s="39"/>
      <c r="BO60" s="39"/>
      <c r="BP60" s="39"/>
      <c r="BQ60" s="39"/>
      <c r="BR60" s="39"/>
      <c r="BS60" s="39"/>
      <c r="BT60" s="39"/>
      <c r="BU60" s="39"/>
      <c r="BV60" s="39"/>
      <c r="BW60" s="39"/>
      <c r="BX60" s="39"/>
      <c r="BY60" s="39"/>
      <c r="BZ60" s="40"/>
    </row>
    <row r="61" spans="1:78" ht="13.5" customHeight="1" x14ac:dyDescent="0.2">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1"/>
      <c r="BM82" s="42"/>
      <c r="BN82" s="42"/>
      <c r="BO82" s="42"/>
      <c r="BP82" s="42"/>
      <c r="BQ82" s="42"/>
      <c r="BR82" s="42"/>
      <c r="BS82" s="42"/>
      <c r="BT82" s="42"/>
      <c r="BU82" s="42"/>
      <c r="BV82" s="42"/>
      <c r="BW82" s="42"/>
      <c r="BX82" s="42"/>
      <c r="BY82" s="42"/>
      <c r="BZ82" s="4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xvGrYEemxXD2MO03kDGrEtx56EOACDrroA4EG8o2boHw8PMaa9sHfM/xn2p9B0P26oGL+HsFCCC1E/ky1Nvfdg==" saltValue="BmhXP4Kj9LyKhK7DhFTQq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93645</v>
      </c>
      <c r="D6" s="20">
        <f t="shared" si="3"/>
        <v>46</v>
      </c>
      <c r="E6" s="20">
        <f t="shared" si="3"/>
        <v>1</v>
      </c>
      <c r="F6" s="20">
        <f t="shared" si="3"/>
        <v>0</v>
      </c>
      <c r="G6" s="20">
        <f t="shared" si="3"/>
        <v>1</v>
      </c>
      <c r="H6" s="20" t="str">
        <f t="shared" si="3"/>
        <v>栃木県　野木町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77.760000000000005</v>
      </c>
      <c r="P6" s="21">
        <f t="shared" si="3"/>
        <v>88.87</v>
      </c>
      <c r="Q6" s="21">
        <f t="shared" si="3"/>
        <v>2530</v>
      </c>
      <c r="R6" s="21">
        <f t="shared" si="3"/>
        <v>24869</v>
      </c>
      <c r="S6" s="21">
        <f t="shared" si="3"/>
        <v>30.27</v>
      </c>
      <c r="T6" s="21">
        <f t="shared" si="3"/>
        <v>821.57</v>
      </c>
      <c r="U6" s="21">
        <f t="shared" si="3"/>
        <v>22084</v>
      </c>
      <c r="V6" s="21">
        <f t="shared" si="3"/>
        <v>20.8</v>
      </c>
      <c r="W6" s="21">
        <f t="shared" si="3"/>
        <v>1061.73</v>
      </c>
      <c r="X6" s="22">
        <f>IF(X7="",NA(),X7)</f>
        <v>107.3</v>
      </c>
      <c r="Y6" s="22">
        <f t="shared" ref="Y6:AG6" si="4">IF(Y7="",NA(),Y7)</f>
        <v>104.46</v>
      </c>
      <c r="Z6" s="22">
        <f t="shared" si="4"/>
        <v>96.22</v>
      </c>
      <c r="AA6" s="22">
        <f t="shared" si="4"/>
        <v>99.5</v>
      </c>
      <c r="AB6" s="22">
        <f t="shared" si="4"/>
        <v>99.36</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396.95</v>
      </c>
      <c r="AU6" s="22">
        <f t="shared" ref="AU6:BC6" si="6">IF(AU7="",NA(),AU7)</f>
        <v>390.42</v>
      </c>
      <c r="AV6" s="22">
        <f t="shared" si="6"/>
        <v>329.52</v>
      </c>
      <c r="AW6" s="22">
        <f t="shared" si="6"/>
        <v>330.61</v>
      </c>
      <c r="AX6" s="22">
        <f t="shared" si="6"/>
        <v>211.23</v>
      </c>
      <c r="AY6" s="22">
        <f t="shared" si="6"/>
        <v>367.55</v>
      </c>
      <c r="AZ6" s="22">
        <f t="shared" si="6"/>
        <v>378.56</v>
      </c>
      <c r="BA6" s="22">
        <f t="shared" si="6"/>
        <v>364.46</v>
      </c>
      <c r="BB6" s="22">
        <f t="shared" si="6"/>
        <v>338.89</v>
      </c>
      <c r="BC6" s="22">
        <f t="shared" si="6"/>
        <v>352.34</v>
      </c>
      <c r="BD6" s="21" t="str">
        <f>IF(BD7="","",IF(BD7="-","【-】","【"&amp;SUBSTITUTE(TEXT(BD7,"#,##0.00"),"-","△")&amp;"】"))</f>
        <v>【239.69】</v>
      </c>
      <c r="BE6" s="22">
        <f>IF(BE7="",NA(),BE7)</f>
        <v>270.08</v>
      </c>
      <c r="BF6" s="22">
        <f t="shared" ref="BF6:BN6" si="7">IF(BF7="",NA(),BF7)</f>
        <v>219.53</v>
      </c>
      <c r="BG6" s="22">
        <f t="shared" si="7"/>
        <v>241.85</v>
      </c>
      <c r="BH6" s="22">
        <f t="shared" si="7"/>
        <v>212.09</v>
      </c>
      <c r="BI6" s="22">
        <f t="shared" si="7"/>
        <v>240.03</v>
      </c>
      <c r="BJ6" s="22">
        <f t="shared" si="7"/>
        <v>418.68</v>
      </c>
      <c r="BK6" s="22">
        <f t="shared" si="7"/>
        <v>395.68</v>
      </c>
      <c r="BL6" s="22">
        <f t="shared" si="7"/>
        <v>403.72</v>
      </c>
      <c r="BM6" s="22">
        <f t="shared" si="7"/>
        <v>400.21</v>
      </c>
      <c r="BN6" s="22">
        <f t="shared" si="7"/>
        <v>391.13</v>
      </c>
      <c r="BO6" s="21" t="str">
        <f>IF(BO7="","",IF(BO7="-","【-】","【"&amp;SUBSTITUTE(TEXT(BO7,"#,##0.00"),"-","△")&amp;"】"))</f>
        <v>【264.86】</v>
      </c>
      <c r="BP6" s="22">
        <f>IF(BP7="",NA(),BP7)</f>
        <v>86.58</v>
      </c>
      <c r="BQ6" s="22">
        <f t="shared" ref="BQ6:BY6" si="8">IF(BQ7="",NA(),BQ7)</f>
        <v>102.49</v>
      </c>
      <c r="BR6" s="22">
        <f t="shared" si="8"/>
        <v>86.17</v>
      </c>
      <c r="BS6" s="22">
        <f t="shared" si="8"/>
        <v>96.62</v>
      </c>
      <c r="BT6" s="22">
        <f t="shared" si="8"/>
        <v>96.22</v>
      </c>
      <c r="BU6" s="22">
        <f t="shared" si="8"/>
        <v>94.78</v>
      </c>
      <c r="BV6" s="22">
        <f t="shared" si="8"/>
        <v>97.59</v>
      </c>
      <c r="BW6" s="22">
        <f t="shared" si="8"/>
        <v>92.17</v>
      </c>
      <c r="BX6" s="22">
        <f t="shared" si="8"/>
        <v>92.83</v>
      </c>
      <c r="BY6" s="22">
        <f t="shared" si="8"/>
        <v>92.16</v>
      </c>
      <c r="BZ6" s="21" t="str">
        <f>IF(BZ7="","",IF(BZ7="-","【-】","【"&amp;SUBSTITUTE(TEXT(BZ7,"#,##0.00"),"-","△")&amp;"】"))</f>
        <v>【97.59】</v>
      </c>
      <c r="CA6" s="22">
        <f>IF(CA7="",NA(),CA7)</f>
        <v>126.94</v>
      </c>
      <c r="CB6" s="22">
        <f t="shared" ref="CB6:CJ6" si="9">IF(CB7="",NA(),CB7)</f>
        <v>124.79</v>
      </c>
      <c r="CC6" s="22">
        <f t="shared" si="9"/>
        <v>130.85</v>
      </c>
      <c r="CD6" s="22">
        <f t="shared" si="9"/>
        <v>132.58000000000001</v>
      </c>
      <c r="CE6" s="22">
        <f t="shared" si="9"/>
        <v>133.5</v>
      </c>
      <c r="CF6" s="22">
        <f t="shared" si="9"/>
        <v>181.3</v>
      </c>
      <c r="CG6" s="22">
        <f t="shared" si="9"/>
        <v>181.71</v>
      </c>
      <c r="CH6" s="22">
        <f t="shared" si="9"/>
        <v>188.51</v>
      </c>
      <c r="CI6" s="22">
        <f t="shared" si="9"/>
        <v>189.43</v>
      </c>
      <c r="CJ6" s="22">
        <f t="shared" si="9"/>
        <v>196.75</v>
      </c>
      <c r="CK6" s="21" t="str">
        <f>IF(CK7="","",IF(CK7="-","【-】","【"&amp;SUBSTITUTE(TEXT(CK7,"#,##0.00"),"-","△")&amp;"】"))</f>
        <v>【181.66】</v>
      </c>
      <c r="CL6" s="22">
        <f>IF(CL7="",NA(),CL7)</f>
        <v>73.09</v>
      </c>
      <c r="CM6" s="22">
        <f t="shared" ref="CM6:CU6" si="10">IF(CM7="",NA(),CM7)</f>
        <v>74.52</v>
      </c>
      <c r="CN6" s="22">
        <f t="shared" si="10"/>
        <v>72.16</v>
      </c>
      <c r="CO6" s="22">
        <f t="shared" si="10"/>
        <v>72.37</v>
      </c>
      <c r="CP6" s="22">
        <f t="shared" si="10"/>
        <v>70.62</v>
      </c>
      <c r="CQ6" s="22">
        <f t="shared" si="10"/>
        <v>55.89</v>
      </c>
      <c r="CR6" s="22">
        <f t="shared" si="10"/>
        <v>55.72</v>
      </c>
      <c r="CS6" s="22">
        <f t="shared" si="10"/>
        <v>55.31</v>
      </c>
      <c r="CT6" s="22">
        <f t="shared" si="10"/>
        <v>55.14</v>
      </c>
      <c r="CU6" s="22">
        <f t="shared" si="10"/>
        <v>54.99</v>
      </c>
      <c r="CV6" s="21" t="str">
        <f>IF(CV7="","",IF(CV7="-","【-】","【"&amp;SUBSTITUTE(TEXT(CV7,"#,##0.00"),"-","△")&amp;"】"))</f>
        <v>【60.21】</v>
      </c>
      <c r="CW6" s="22">
        <f>IF(CW7="",NA(),CW7)</f>
        <v>89.64</v>
      </c>
      <c r="CX6" s="22">
        <f t="shared" ref="CX6:DF6" si="11">IF(CX7="",NA(),CX7)</f>
        <v>88.53</v>
      </c>
      <c r="CY6" s="22">
        <f t="shared" si="11"/>
        <v>87.04</v>
      </c>
      <c r="CZ6" s="22">
        <f t="shared" si="11"/>
        <v>84.48</v>
      </c>
      <c r="DA6" s="22">
        <f t="shared" si="11"/>
        <v>86.73</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52.84</v>
      </c>
      <c r="DI6" s="22">
        <f t="shared" ref="DI6:DQ6" si="12">IF(DI7="",NA(),DI7)</f>
        <v>53.91</v>
      </c>
      <c r="DJ6" s="22">
        <f t="shared" si="12"/>
        <v>55.71</v>
      </c>
      <c r="DK6" s="22">
        <f t="shared" si="12"/>
        <v>56.98</v>
      </c>
      <c r="DL6" s="22">
        <f t="shared" si="12"/>
        <v>56.13</v>
      </c>
      <c r="DM6" s="22">
        <f t="shared" si="12"/>
        <v>50.63</v>
      </c>
      <c r="DN6" s="22">
        <f t="shared" si="12"/>
        <v>51.29</v>
      </c>
      <c r="DO6" s="22">
        <f t="shared" si="12"/>
        <v>52.2</v>
      </c>
      <c r="DP6" s="22">
        <f t="shared" si="12"/>
        <v>52.7</v>
      </c>
      <c r="DQ6" s="22">
        <f t="shared" si="12"/>
        <v>53.48</v>
      </c>
      <c r="DR6" s="21" t="str">
        <f>IF(DR7="","",IF(DR7="-","【-】","【"&amp;SUBSTITUTE(TEXT(DR7,"#,##0.00"),"-","△")&amp;"】"))</f>
        <v>【52.41】</v>
      </c>
      <c r="DS6" s="22">
        <f>IF(DS7="",NA(),DS7)</f>
        <v>18.14</v>
      </c>
      <c r="DT6" s="22">
        <f t="shared" ref="DT6:EB6" si="13">IF(DT7="",NA(),DT7)</f>
        <v>18.73</v>
      </c>
      <c r="DU6" s="22">
        <f t="shared" si="13"/>
        <v>18.7</v>
      </c>
      <c r="DV6" s="22">
        <f t="shared" si="13"/>
        <v>18.64</v>
      </c>
      <c r="DW6" s="22">
        <f t="shared" si="13"/>
        <v>18.55</v>
      </c>
      <c r="DX6" s="22">
        <f t="shared" si="13"/>
        <v>18.28</v>
      </c>
      <c r="DY6" s="22">
        <f t="shared" si="13"/>
        <v>19.61</v>
      </c>
      <c r="DZ6" s="22">
        <f t="shared" si="13"/>
        <v>20.73</v>
      </c>
      <c r="EA6" s="22">
        <f t="shared" si="13"/>
        <v>22.86</v>
      </c>
      <c r="EB6" s="22">
        <f t="shared" si="13"/>
        <v>24.31</v>
      </c>
      <c r="EC6" s="21" t="str">
        <f>IF(EC7="","",IF(EC7="-","【-】","【"&amp;SUBSTITUTE(TEXT(EC7,"#,##0.00"),"-","△")&amp;"】"))</f>
        <v>【26.78】</v>
      </c>
      <c r="ED6" s="21">
        <f>IF(ED7="",NA(),ED7)</f>
        <v>0</v>
      </c>
      <c r="EE6" s="21">
        <f t="shared" ref="EE6:EM6" si="14">IF(EE7="",NA(),EE7)</f>
        <v>0</v>
      </c>
      <c r="EF6" s="21">
        <f t="shared" si="14"/>
        <v>0</v>
      </c>
      <c r="EG6" s="22">
        <f t="shared" si="14"/>
        <v>0.02</v>
      </c>
      <c r="EH6" s="22">
        <f t="shared" si="14"/>
        <v>0.53</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2">
      <c r="A7" s="15"/>
      <c r="B7" s="24">
        <v>2024</v>
      </c>
      <c r="C7" s="24">
        <v>93645</v>
      </c>
      <c r="D7" s="24">
        <v>46</v>
      </c>
      <c r="E7" s="24">
        <v>1</v>
      </c>
      <c r="F7" s="24">
        <v>0</v>
      </c>
      <c r="G7" s="24">
        <v>1</v>
      </c>
      <c r="H7" s="24" t="s">
        <v>93</v>
      </c>
      <c r="I7" s="24" t="s">
        <v>94</v>
      </c>
      <c r="J7" s="24" t="s">
        <v>95</v>
      </c>
      <c r="K7" s="24" t="s">
        <v>96</v>
      </c>
      <c r="L7" s="24" t="s">
        <v>97</v>
      </c>
      <c r="M7" s="24" t="s">
        <v>98</v>
      </c>
      <c r="N7" s="25" t="s">
        <v>99</v>
      </c>
      <c r="O7" s="25">
        <v>77.760000000000005</v>
      </c>
      <c r="P7" s="25">
        <v>88.87</v>
      </c>
      <c r="Q7" s="25">
        <v>2530</v>
      </c>
      <c r="R7" s="25">
        <v>24869</v>
      </c>
      <c r="S7" s="25">
        <v>30.27</v>
      </c>
      <c r="T7" s="25">
        <v>821.57</v>
      </c>
      <c r="U7" s="25">
        <v>22084</v>
      </c>
      <c r="V7" s="25">
        <v>20.8</v>
      </c>
      <c r="W7" s="25">
        <v>1061.73</v>
      </c>
      <c r="X7" s="25">
        <v>107.3</v>
      </c>
      <c r="Y7" s="25">
        <v>104.46</v>
      </c>
      <c r="Z7" s="25">
        <v>96.22</v>
      </c>
      <c r="AA7" s="25">
        <v>99.5</v>
      </c>
      <c r="AB7" s="25">
        <v>99.36</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396.95</v>
      </c>
      <c r="AU7" s="25">
        <v>390.42</v>
      </c>
      <c r="AV7" s="25">
        <v>329.52</v>
      </c>
      <c r="AW7" s="25">
        <v>330.61</v>
      </c>
      <c r="AX7" s="25">
        <v>211.23</v>
      </c>
      <c r="AY7" s="25">
        <v>367.55</v>
      </c>
      <c r="AZ7" s="25">
        <v>378.56</v>
      </c>
      <c r="BA7" s="25">
        <v>364.46</v>
      </c>
      <c r="BB7" s="25">
        <v>338.89</v>
      </c>
      <c r="BC7" s="25">
        <v>352.34</v>
      </c>
      <c r="BD7" s="25">
        <v>239.69</v>
      </c>
      <c r="BE7" s="25">
        <v>270.08</v>
      </c>
      <c r="BF7" s="25">
        <v>219.53</v>
      </c>
      <c r="BG7" s="25">
        <v>241.85</v>
      </c>
      <c r="BH7" s="25">
        <v>212.09</v>
      </c>
      <c r="BI7" s="25">
        <v>240.03</v>
      </c>
      <c r="BJ7" s="25">
        <v>418.68</v>
      </c>
      <c r="BK7" s="25">
        <v>395.68</v>
      </c>
      <c r="BL7" s="25">
        <v>403.72</v>
      </c>
      <c r="BM7" s="25">
        <v>400.21</v>
      </c>
      <c r="BN7" s="25">
        <v>391.13</v>
      </c>
      <c r="BO7" s="25">
        <v>264.86</v>
      </c>
      <c r="BP7" s="25">
        <v>86.58</v>
      </c>
      <c r="BQ7" s="25">
        <v>102.49</v>
      </c>
      <c r="BR7" s="25">
        <v>86.17</v>
      </c>
      <c r="BS7" s="25">
        <v>96.62</v>
      </c>
      <c r="BT7" s="25">
        <v>96.22</v>
      </c>
      <c r="BU7" s="25">
        <v>94.78</v>
      </c>
      <c r="BV7" s="25">
        <v>97.59</v>
      </c>
      <c r="BW7" s="25">
        <v>92.17</v>
      </c>
      <c r="BX7" s="25">
        <v>92.83</v>
      </c>
      <c r="BY7" s="25">
        <v>92.16</v>
      </c>
      <c r="BZ7" s="25">
        <v>97.59</v>
      </c>
      <c r="CA7" s="25">
        <v>126.94</v>
      </c>
      <c r="CB7" s="25">
        <v>124.79</v>
      </c>
      <c r="CC7" s="25">
        <v>130.85</v>
      </c>
      <c r="CD7" s="25">
        <v>132.58000000000001</v>
      </c>
      <c r="CE7" s="25">
        <v>133.5</v>
      </c>
      <c r="CF7" s="25">
        <v>181.3</v>
      </c>
      <c r="CG7" s="25">
        <v>181.71</v>
      </c>
      <c r="CH7" s="25">
        <v>188.51</v>
      </c>
      <c r="CI7" s="25">
        <v>189.43</v>
      </c>
      <c r="CJ7" s="25">
        <v>196.75</v>
      </c>
      <c r="CK7" s="25">
        <v>181.66</v>
      </c>
      <c r="CL7" s="25">
        <v>73.09</v>
      </c>
      <c r="CM7" s="25">
        <v>74.52</v>
      </c>
      <c r="CN7" s="25">
        <v>72.16</v>
      </c>
      <c r="CO7" s="25">
        <v>72.37</v>
      </c>
      <c r="CP7" s="25">
        <v>70.62</v>
      </c>
      <c r="CQ7" s="25">
        <v>55.89</v>
      </c>
      <c r="CR7" s="25">
        <v>55.72</v>
      </c>
      <c r="CS7" s="25">
        <v>55.31</v>
      </c>
      <c r="CT7" s="25">
        <v>55.14</v>
      </c>
      <c r="CU7" s="25">
        <v>54.99</v>
      </c>
      <c r="CV7" s="25">
        <v>60.21</v>
      </c>
      <c r="CW7" s="25">
        <v>89.64</v>
      </c>
      <c r="CX7" s="25">
        <v>88.53</v>
      </c>
      <c r="CY7" s="25">
        <v>87.04</v>
      </c>
      <c r="CZ7" s="25">
        <v>84.48</v>
      </c>
      <c r="DA7" s="25">
        <v>86.73</v>
      </c>
      <c r="DB7" s="25">
        <v>81.27</v>
      </c>
      <c r="DC7" s="25">
        <v>81.260000000000005</v>
      </c>
      <c r="DD7" s="25">
        <v>80.36</v>
      </c>
      <c r="DE7" s="25">
        <v>80.13</v>
      </c>
      <c r="DF7" s="25">
        <v>79.34</v>
      </c>
      <c r="DG7" s="25">
        <v>89.21</v>
      </c>
      <c r="DH7" s="25">
        <v>52.84</v>
      </c>
      <c r="DI7" s="25">
        <v>53.91</v>
      </c>
      <c r="DJ7" s="25">
        <v>55.71</v>
      </c>
      <c r="DK7" s="25">
        <v>56.98</v>
      </c>
      <c r="DL7" s="25">
        <v>56.13</v>
      </c>
      <c r="DM7" s="25">
        <v>50.63</v>
      </c>
      <c r="DN7" s="25">
        <v>51.29</v>
      </c>
      <c r="DO7" s="25">
        <v>52.2</v>
      </c>
      <c r="DP7" s="25">
        <v>52.7</v>
      </c>
      <c r="DQ7" s="25">
        <v>53.48</v>
      </c>
      <c r="DR7" s="25">
        <v>52.41</v>
      </c>
      <c r="DS7" s="25">
        <v>18.14</v>
      </c>
      <c r="DT7" s="25">
        <v>18.73</v>
      </c>
      <c r="DU7" s="25">
        <v>18.7</v>
      </c>
      <c r="DV7" s="25">
        <v>18.64</v>
      </c>
      <c r="DW7" s="25">
        <v>18.55</v>
      </c>
      <c r="DX7" s="25">
        <v>18.28</v>
      </c>
      <c r="DY7" s="25">
        <v>19.61</v>
      </c>
      <c r="DZ7" s="25">
        <v>20.73</v>
      </c>
      <c r="EA7" s="25">
        <v>22.86</v>
      </c>
      <c r="EB7" s="25">
        <v>24.31</v>
      </c>
      <c r="EC7" s="25">
        <v>26.78</v>
      </c>
      <c r="ED7" s="25">
        <v>0</v>
      </c>
      <c r="EE7" s="25">
        <v>0</v>
      </c>
      <c r="EF7" s="25">
        <v>0</v>
      </c>
      <c r="EG7" s="25">
        <v>0.02</v>
      </c>
      <c r="EH7" s="25">
        <v>0.53</v>
      </c>
      <c r="EI7" s="25">
        <v>0.53</v>
      </c>
      <c r="EJ7" s="25">
        <v>0.48</v>
      </c>
      <c r="EK7" s="25">
        <v>0.5</v>
      </c>
      <c r="EL7" s="25">
        <v>0.41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中野　友寛</cp:lastModifiedBy>
  <cp:lastPrinted>2026-01-20T00:59:48Z</cp:lastPrinted>
  <dcterms:created xsi:type="dcterms:W3CDTF">2025-12-12T09:13:25Z</dcterms:created>
  <dcterms:modified xsi:type="dcterms:W3CDTF">2026-03-06T05:00:04Z</dcterms:modified>
  <cp:category/>
</cp:coreProperties>
</file>