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6 県HP公開\06 下水道（農集）\"/>
    </mc:Choice>
  </mc:AlternateContent>
  <xr:revisionPtr revIDLastSave="0" documentId="13_ncr:1_{2F9D4669-F843-42E7-A2D0-D2FE0099C55B}" xr6:coauthVersionLast="47" xr6:coauthVersionMax="47" xr10:uidLastSave="{00000000-0000-0000-0000-000000000000}"/>
  <workbookProtection workbookAlgorithmName="SHA-512" workbookHashValue="69+KDSFyxHRKDxFLGizAuvo2AQHRqzJUEqE3XAI2760ynNFsiokct9q0Du/gAo8VTB2DApipveQy/Tx7jX4G/Q==" workbookSaltValue="9Jz+U8ujHT8sNx9FBz5yzw=="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I85" i="4"/>
  <c r="BB10" i="4"/>
  <c r="AD10" i="4"/>
  <c r="P10" i="4"/>
  <c r="B10" i="4"/>
  <c r="BB8" i="4"/>
  <c r="AT8" i="4"/>
  <c r="AD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<sst xmlns="http://schemas.openxmlformats.org/spreadsheetml/2006/main" count="275" uniqueCount="117">
  <si>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</si>
  <si>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</si>
  <si>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</si>
  <si>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</si>
  <si>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</si>
  <si>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</si>
  <si>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</si>
  <si>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</si>
  <si>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</si>
  <si>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</si>
  <si>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</si>
  <si>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</si>
  <si>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</si>
  <si>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</si>
  <si>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</si>
  <si>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</si>
  <si>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</si>
  <si>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</si>
  <si>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</si>
  <si>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</si>
  <si>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</si>
  <si>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</si>
  <si>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</si>
  <si>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</si>
  <si>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</si>
  <si>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</si>
  <si>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</si>
  <si>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</si>
  <si>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</si>
  <si>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</si>
  <si>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</si>
  <si>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</si>
  <si>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</si>
  <si>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</si>
  <si>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</si>
  <si>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</si>
  <si>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</si>
  <si>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</si>
  <si>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</si>
  <si>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</si>
  <si>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</si>
  <si>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</si>
  <si>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</si>
  <si>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</si>
  <si>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</si>
  <si>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</si>
  <si>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</si>
  <si>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</si>
  <si>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</si>
  <si>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</si>
  <si>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</si>
  <si>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</si>
  <si>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</si>
  <si>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</si>
  <si>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</si>
  <si>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</si>
  <si>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</si>
  <si>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</si>
  <si>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</si>
  <si>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</si>
  <si>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</si>
  <si>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</si>
  <si>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</si>
  <si>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</si>
  <si>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</si>
  <si>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</si>
  <si>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</si>
  <si>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</si>
  <si>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</si>
  <si>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</si>
  <si>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</si>
  <si>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</si>
  <si>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</si>
  <si>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</si>
  <si>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</si>
  <si>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</si>
  <si>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</si>
  <si>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</si>
  <si>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</si>
  <si>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</si>
  <si>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</si>
  <si>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</si>
  <si>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</si>
  <si>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</si>
  <si>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</si>
  <si>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</si>
  <si>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</si>
  <si>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</si>
  <si>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</si>
  <si>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</si>
  <si>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</si>
  <si>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</si>
  <si>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</si>
  <si>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</si>
  <si>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</si>
  <si>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</si>
  <si>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</si>
  <si>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</si>
  <si>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</si>
  <si>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</si>
  <si>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</si>
  <si>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</si>
  <si>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</si>
  <si>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</si>
  <si>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</si>
  <si>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</si>
  <si>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</si>
  <si>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</si>
  <si>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</si>
  <si>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</si>
  <si>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</si>
  <si>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</si>
  <si>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</si>
  <si>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</si>
  <si>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野木町の農業集落排水事業は２地区で事業を行っており、佐川野地区では平成１１年、川西地区では平成１７年から供用を開始している。現在管渠の不備は確認されていないが処理場やポンプ場では修繕箇所が多々見受けられる状況である。
　令和２年度に策定した最適整備構想をもとに、計画的な老朽化対策を図っていく。</t>
    <rPh sb="1" eb="4">
      <t>ノギマチ</t>
    </rPh>
    <rPh sb="5" eb="7">
      <t>ノウギョウ</t>
    </rPh>
    <rPh sb="7" eb="13">
      <t>シュウラクハイスイジギョウ</t>
    </rPh>
    <rPh sb="15" eb="17">
      <t>チク</t>
    </rPh>
    <rPh sb="18" eb="20">
      <t>ジギョウ</t>
    </rPh>
    <rPh sb="21" eb="22">
      <t>オコナ</t>
    </rPh>
    <rPh sb="27" eb="30">
      <t>サガワノ</t>
    </rPh>
    <rPh sb="30" eb="32">
      <t>チク</t>
    </rPh>
    <rPh sb="34" eb="36">
      <t>ヘイセイ</t>
    </rPh>
    <rPh sb="38" eb="39">
      <t>ネン</t>
    </rPh>
    <rPh sb="40" eb="42">
      <t>カワニシ</t>
    </rPh>
    <rPh sb="42" eb="44">
      <t>チク</t>
    </rPh>
    <rPh sb="46" eb="48">
      <t>ヘイセイ</t>
    </rPh>
    <rPh sb="50" eb="51">
      <t>ネン</t>
    </rPh>
    <rPh sb="53" eb="55">
      <t>キョウヨウ</t>
    </rPh>
    <rPh sb="56" eb="58">
      <t>カイシ</t>
    </rPh>
    <rPh sb="63" eb="65">
      <t>ゲンザイ</t>
    </rPh>
    <rPh sb="65" eb="67">
      <t>カンキョ</t>
    </rPh>
    <rPh sb="68" eb="70">
      <t>フビ</t>
    </rPh>
    <rPh sb="71" eb="73">
      <t>カクニン</t>
    </rPh>
    <rPh sb="80" eb="83">
      <t>ショリジョウ</t>
    </rPh>
    <rPh sb="87" eb="88">
      <t>ジョウ</t>
    </rPh>
    <rPh sb="90" eb="92">
      <t>シュウゼン</t>
    </rPh>
    <rPh sb="92" eb="94">
      <t>カショ</t>
    </rPh>
    <rPh sb="95" eb="97">
      <t>タタ</t>
    </rPh>
    <rPh sb="97" eb="99">
      <t>ミウ</t>
    </rPh>
    <rPh sb="103" eb="105">
      <t>ジョウキョウ</t>
    </rPh>
    <rPh sb="111" eb="113">
      <t>レイワ</t>
    </rPh>
    <rPh sb="114" eb="116">
      <t>ネンド</t>
    </rPh>
    <rPh sb="117" eb="119">
      <t>サクテイ</t>
    </rPh>
    <rPh sb="121" eb="123">
      <t>サイテキ</t>
    </rPh>
    <rPh sb="123" eb="125">
      <t>セイビ</t>
    </rPh>
    <rPh sb="125" eb="127">
      <t>コウソウ</t>
    </rPh>
    <rPh sb="132" eb="135">
      <t>ケイカクテキ</t>
    </rPh>
    <rPh sb="136" eb="139">
      <t>ロウキュウカ</t>
    </rPh>
    <rPh sb="139" eb="141">
      <t>タイサク</t>
    </rPh>
    <rPh sb="142" eb="143">
      <t>ハカ</t>
    </rPh>
    <phoneticPr fontId="4"/>
  </si>
  <si>
    <t>　経営の健全性・効率性の項目によっては、類似団体の平均値よりも数値が上回っているが、経費回収率に課題がみられた。本事業はすでに整備工事が完了しているが、約２割の方が未接続の状況である。また、佐川野地区において、規制緩和による宅地開発を促進しており、接続率の向上が期待され、使用料の増収を見込めるものの、汚水処理にかかる費用をすべて賄うことは難しい状況である。
　施設の老朽化に伴う維持管理費、管渠更新等の費用拡大も懸念されているが、最適整備構想策定により有効で適切な処理方法を検討するとともに、改修・更新を計画的に取り組んでいく。</t>
    <rPh sb="1" eb="3">
      <t>ケイエイ</t>
    </rPh>
    <rPh sb="4" eb="6">
      <t>ケンゼン</t>
    </rPh>
    <rPh sb="6" eb="7">
      <t>セイ</t>
    </rPh>
    <rPh sb="8" eb="10">
      <t>コウリツ</t>
    </rPh>
    <rPh sb="10" eb="11">
      <t>セイ</t>
    </rPh>
    <rPh sb="12" eb="14">
      <t>コウモク</t>
    </rPh>
    <rPh sb="20" eb="22">
      <t>ルイジ</t>
    </rPh>
    <rPh sb="22" eb="24">
      <t>ダンタイ</t>
    </rPh>
    <rPh sb="25" eb="28">
      <t>ヘイキンチ</t>
    </rPh>
    <rPh sb="31" eb="33">
      <t>スウチ</t>
    </rPh>
    <rPh sb="34" eb="36">
      <t>ウワマワ</t>
    </rPh>
    <rPh sb="42" eb="44">
      <t>ケイヒ</t>
    </rPh>
    <rPh sb="44" eb="46">
      <t>カイシュウ</t>
    </rPh>
    <rPh sb="46" eb="47">
      <t>リツ</t>
    </rPh>
    <rPh sb="48" eb="50">
      <t>カダイ</t>
    </rPh>
    <rPh sb="56" eb="57">
      <t>ホン</t>
    </rPh>
    <rPh sb="57" eb="59">
      <t>ジギョウ</t>
    </rPh>
    <rPh sb="63" eb="65">
      <t>セイビ</t>
    </rPh>
    <rPh sb="65" eb="67">
      <t>コウジ</t>
    </rPh>
    <rPh sb="68" eb="70">
      <t>カンリョウ</t>
    </rPh>
    <rPh sb="76" eb="77">
      <t>ヤク</t>
    </rPh>
    <rPh sb="78" eb="79">
      <t>ワリ</t>
    </rPh>
    <rPh sb="80" eb="81">
      <t>ホウ</t>
    </rPh>
    <rPh sb="82" eb="85">
      <t>ミセツゾク</t>
    </rPh>
    <rPh sb="86" eb="88">
      <t>ジョウキョウ</t>
    </rPh>
    <rPh sb="95" eb="100">
      <t>サガワノチク</t>
    </rPh>
    <rPh sb="105" eb="107">
      <t>キセイ</t>
    </rPh>
    <rPh sb="107" eb="109">
      <t>カンワ</t>
    </rPh>
    <rPh sb="112" eb="114">
      <t>タクチ</t>
    </rPh>
    <rPh sb="114" eb="116">
      <t>カイハツ</t>
    </rPh>
    <rPh sb="117" eb="119">
      <t>ソクシン</t>
    </rPh>
    <rPh sb="124" eb="126">
      <t>セツゾク</t>
    </rPh>
    <rPh sb="126" eb="127">
      <t>リツ</t>
    </rPh>
    <rPh sb="128" eb="130">
      <t>コウジョウ</t>
    </rPh>
    <rPh sb="131" eb="133">
      <t>キタイ</t>
    </rPh>
    <rPh sb="136" eb="139">
      <t>シヨウリョウ</t>
    </rPh>
    <rPh sb="140" eb="142">
      <t>ゾウシュウ</t>
    </rPh>
    <rPh sb="143" eb="145">
      <t>ミコ</t>
    </rPh>
    <rPh sb="151" eb="153">
      <t>オスイ</t>
    </rPh>
    <rPh sb="153" eb="155">
      <t>ショリ</t>
    </rPh>
    <rPh sb="159" eb="161">
      <t>ヒヨウ</t>
    </rPh>
    <rPh sb="165" eb="166">
      <t>マカナ</t>
    </rPh>
    <rPh sb="170" eb="171">
      <t>ムズカ</t>
    </rPh>
    <rPh sb="173" eb="175">
      <t>ジョウキョウ</t>
    </rPh>
    <rPh sb="181" eb="183">
      <t>シセツ</t>
    </rPh>
    <rPh sb="184" eb="186">
      <t>ロウキュウ</t>
    </rPh>
    <rPh sb="186" eb="187">
      <t>カ</t>
    </rPh>
    <rPh sb="188" eb="189">
      <t>トモナ</t>
    </rPh>
    <rPh sb="190" eb="192">
      <t>イジ</t>
    </rPh>
    <rPh sb="192" eb="195">
      <t>カンリヒ</t>
    </rPh>
    <rPh sb="196" eb="198">
      <t>カンキョ</t>
    </rPh>
    <rPh sb="198" eb="200">
      <t>コウシン</t>
    </rPh>
    <rPh sb="200" eb="201">
      <t>トウ</t>
    </rPh>
    <rPh sb="202" eb="204">
      <t>ヒヨウ</t>
    </rPh>
    <rPh sb="204" eb="206">
      <t>カクダイ</t>
    </rPh>
    <rPh sb="207" eb="209">
      <t>ケネン</t>
    </rPh>
    <rPh sb="216" eb="218">
      <t>サイテキ</t>
    </rPh>
    <rPh sb="218" eb="220">
      <t>セイビ</t>
    </rPh>
    <rPh sb="220" eb="222">
      <t>コウソウ</t>
    </rPh>
    <rPh sb="222" eb="224">
      <t>サクテイ</t>
    </rPh>
    <rPh sb="227" eb="229">
      <t>ユウコウ</t>
    </rPh>
    <rPh sb="230" eb="232">
      <t>テキセツ</t>
    </rPh>
    <rPh sb="233" eb="235">
      <t>ショリ</t>
    </rPh>
    <rPh sb="235" eb="237">
      <t>ホウホウ</t>
    </rPh>
    <rPh sb="238" eb="240">
      <t>ケントウ</t>
    </rPh>
    <rPh sb="247" eb="249">
      <t>カイシュウ</t>
    </rPh>
    <rPh sb="250" eb="252">
      <t>コウシン</t>
    </rPh>
    <rPh sb="253" eb="255">
      <t>ケイカク</t>
    </rPh>
    <rPh sb="255" eb="256">
      <t>テキ</t>
    </rPh>
    <rPh sb="257" eb="258">
      <t>ト</t>
    </rPh>
    <rPh sb="259" eb="260">
      <t>ク</t>
    </rPh>
    <phoneticPr fontId="4"/>
  </si>
  <si>
    <t>　「①経常収支比率」は、１００％を上回っており、単年度収支は黒字となっている。一般会計からの繰入に依存しているため、自己財源の確保に努める。「③流動比率」は１００％を下回っているものの、全国平均や類似団体平均を上回っている。しかし、「⑤経費回収率」が１００％を下回っていることから一般会計からの繰入に依存していることが分かる。このため、適切な経営を考えていかなければならない。
　「④企業債残高対事業規模比率」は全国平均や類似団体平均よりも高くなっている。施設の更新等で今後も高い数値を推移することが想定されるため、平均値と乖離し過ぎないよう経営改善の検討が必要である。
　一方で「⑥汚水処理原価」は全国平均や類似団体平均よりも大幅に低くなっているため、今後も低い水準を維持できるよう適宜経営改善を行っていく必要がある。
　「⑦施設利用率」は全国平均や類似団体平均を上回っているが、「⑧水洗化率」は平均並みである。住民への接続を呼びかけ、水洗化率の向上を促進し、より能率的な施設利用を目指していく。</t>
    <rPh sb="3" eb="7">
      <t>ケイジョウシュウシ</t>
    </rPh>
    <rPh sb="7" eb="9">
      <t>ヒリツ</t>
    </rPh>
    <rPh sb="17" eb="19">
      <t>ウワマワ</t>
    </rPh>
    <rPh sb="24" eb="27">
      <t>タンネンド</t>
    </rPh>
    <rPh sb="27" eb="29">
      <t>シュウシ</t>
    </rPh>
    <rPh sb="30" eb="32">
      <t>クロジ</t>
    </rPh>
    <rPh sb="39" eb="41">
      <t>イッパン</t>
    </rPh>
    <rPh sb="41" eb="43">
      <t>カイケイ</t>
    </rPh>
    <rPh sb="49" eb="51">
      <t>イゾン</t>
    </rPh>
    <rPh sb="58" eb="60">
      <t>ジコ</t>
    </rPh>
    <rPh sb="60" eb="62">
      <t>ザイゲン</t>
    </rPh>
    <rPh sb="63" eb="65">
      <t>カクホ</t>
    </rPh>
    <rPh sb="66" eb="67">
      <t>ツト</t>
    </rPh>
    <rPh sb="72" eb="74">
      <t>リュウドウ</t>
    </rPh>
    <rPh sb="74" eb="76">
      <t>ヒリツ</t>
    </rPh>
    <rPh sb="83" eb="85">
      <t>シタマワ</t>
    </rPh>
    <rPh sb="93" eb="95">
      <t>ゼンコク</t>
    </rPh>
    <rPh sb="95" eb="97">
      <t>ヘイキン</t>
    </rPh>
    <rPh sb="98" eb="100">
      <t>ルイジ</t>
    </rPh>
    <rPh sb="100" eb="102">
      <t>ダンタイ</t>
    </rPh>
    <rPh sb="102" eb="104">
      <t>ヘイキン</t>
    </rPh>
    <rPh sb="105" eb="107">
      <t>ウワマワ</t>
    </rPh>
    <rPh sb="118" eb="120">
      <t>ケイヒ</t>
    </rPh>
    <rPh sb="120" eb="122">
      <t>カイシュウ</t>
    </rPh>
    <rPh sb="122" eb="123">
      <t>リツ</t>
    </rPh>
    <rPh sb="130" eb="132">
      <t>シタマワ</t>
    </rPh>
    <rPh sb="140" eb="142">
      <t>イッパン</t>
    </rPh>
    <rPh sb="142" eb="144">
      <t>カイケイ</t>
    </rPh>
    <rPh sb="147" eb="149">
      <t>クリイレ</t>
    </rPh>
    <rPh sb="150" eb="152">
      <t>イゾン</t>
    </rPh>
    <rPh sb="159" eb="160">
      <t>ワ</t>
    </rPh>
    <rPh sb="168" eb="170">
      <t>テキセツ</t>
    </rPh>
    <rPh sb="171" eb="173">
      <t>ケイエイ</t>
    </rPh>
    <rPh sb="174" eb="175">
      <t>カンガ</t>
    </rPh>
    <rPh sb="192" eb="194">
      <t>キギョウ</t>
    </rPh>
    <rPh sb="194" eb="195">
      <t>サイ</t>
    </rPh>
    <rPh sb="195" eb="197">
      <t>ザンダカ</t>
    </rPh>
    <rPh sb="197" eb="198">
      <t>タイ</t>
    </rPh>
    <rPh sb="198" eb="200">
      <t>ジギョウ</t>
    </rPh>
    <rPh sb="200" eb="202">
      <t>キボ</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</si>
</sst>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705-4D67-B317-C69DF9D5561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5705-4D67-B317-C69DF9D5561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60.12</c:v>
                </c:pt>
                <c:pt idx="3">
                  <c:v>58.55</c:v>
                </c:pt>
                <c:pt idx="4">
                  <c:v>76.42</c:v>
                </c:pt>
              </c:numCache>
            </c:numRef>
          </c:val>
          <c:extLst>
            <c:ext xmlns:c16="http://schemas.microsoft.com/office/drawing/2014/chart" uri="{C3380CC4-5D6E-409C-BE32-E72D297353CC}">
              <c16:uniqueId val="{00000000-17C6-43E7-8FF3-F29BBC273E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17C6-43E7-8FF3-F29BBC273E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85.71</c:v>
                </c:pt>
                <c:pt idx="3">
                  <c:v>80.7</c:v>
                </c:pt>
                <c:pt idx="4">
                  <c:v>81.040000000000006</c:v>
                </c:pt>
              </c:numCache>
            </c:numRef>
          </c:val>
          <c:extLst>
            <c:ext xmlns:c16="http://schemas.microsoft.com/office/drawing/2014/chart" uri="{C3380CC4-5D6E-409C-BE32-E72D297353CC}">
              <c16:uniqueId val="{00000000-4E41-4145-8966-13F61E9394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4E41-4145-8966-13F61E9394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145.19</c:v>
                </c:pt>
                <c:pt idx="3">
                  <c:v>140.1</c:v>
                </c:pt>
                <c:pt idx="4">
                  <c:v>136.16999999999999</c:v>
                </c:pt>
              </c:numCache>
            </c:numRef>
          </c:val>
          <c:extLst>
            <c:ext xmlns:c16="http://schemas.microsoft.com/office/drawing/2014/chart" uri="{C3380CC4-5D6E-409C-BE32-E72D297353CC}">
              <c16:uniqueId val="{00000000-008A-4D12-925D-DFD2386DBE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008A-4D12-925D-DFD2386DBE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formatCode="#,##0.00;&quot;△&quot;#,##0.00">
                  <c:v>0</c:v>
                </c:pt>
                <c:pt idx="3">
                  <c:v>6.36</c:v>
                </c:pt>
                <c:pt idx="4">
                  <c:v>9.52</c:v>
                </c:pt>
              </c:numCache>
            </c:numRef>
          </c:val>
          <c:extLst>
            <c:ext xmlns:c16="http://schemas.microsoft.com/office/drawing/2014/chart" uri="{C3380CC4-5D6E-409C-BE32-E72D297353CC}">
              <c16:uniqueId val="{00000000-B2E4-4255-A4D2-5B6FA155BB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B2E4-4255-A4D2-5B6FA155BB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02-4619-894A-5A1A0166EC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702-4619-894A-5A1A0166EC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9C8-452C-83CA-3413CA135A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F9C8-452C-83CA-3413CA135A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50.28</c:v>
                </c:pt>
                <c:pt idx="3">
                  <c:v>64.260000000000005</c:v>
                </c:pt>
                <c:pt idx="4">
                  <c:v>77.91</c:v>
                </c:pt>
              </c:numCache>
            </c:numRef>
          </c:val>
          <c:extLst>
            <c:ext xmlns:c16="http://schemas.microsoft.com/office/drawing/2014/chart" uri="{C3380CC4-5D6E-409C-BE32-E72D297353CC}">
              <c16:uniqueId val="{00000000-8F7C-4D98-834A-6FBEDF37F2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8F7C-4D98-834A-6FBEDF37F2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1204.21</c:v>
                </c:pt>
                <c:pt idx="3">
                  <c:v>1113.1199999999999</c:v>
                </c:pt>
                <c:pt idx="4">
                  <c:v>992</c:v>
                </c:pt>
              </c:numCache>
            </c:numRef>
          </c:val>
          <c:extLst>
            <c:ext xmlns:c16="http://schemas.microsoft.com/office/drawing/2014/chart" uri="{C3380CC4-5D6E-409C-BE32-E72D297353CC}">
              <c16:uniqueId val="{00000000-AD04-4E3E-B2BA-A5428A194F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AD04-4E3E-B2BA-A5428A194F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82.6</c:v>
                </c:pt>
                <c:pt idx="3">
                  <c:v>79.22</c:v>
                </c:pt>
                <c:pt idx="4">
                  <c:v>66.459999999999994</c:v>
                </c:pt>
              </c:numCache>
            </c:numRef>
          </c:val>
          <c:extLst>
            <c:ext xmlns:c16="http://schemas.microsoft.com/office/drawing/2014/chart" uri="{C3380CC4-5D6E-409C-BE32-E72D297353CC}">
              <c16:uniqueId val="{00000000-5F3F-4054-B70B-FF1F17612D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5F3F-4054-B70B-FF1F17612D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150.88</c:v>
                </c:pt>
                <c:pt idx="3">
                  <c:v>157.44</c:v>
                </c:pt>
                <c:pt idx="4">
                  <c:v>187.21</c:v>
                </c:pt>
              </c:numCache>
            </c:numRef>
          </c:val>
          <c:extLst>
            <c:ext xmlns:c16="http://schemas.microsoft.com/office/drawing/2014/chart" uri="{C3380CC4-5D6E-409C-BE32-E72D297353CC}">
              <c16:uniqueId val="{00000000-C5C6-49D9-9804-62610C5BF9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C5C6-49D9-9804-62610C5BF9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野木町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25164</v>
      </c>
      <c r="AM8" s="45"/>
      <c r="AN8" s="45"/>
      <c r="AO8" s="45"/>
      <c r="AP8" s="45"/>
      <c r="AQ8" s="45"/>
      <c r="AR8" s="45"/>
      <c r="AS8" s="45"/>
      <c r="AT8" s="46">
        <f>データ!T6</f>
        <v>30.27</v>
      </c>
      <c r="AU8" s="46"/>
      <c r="AV8" s="46"/>
      <c r="AW8" s="46"/>
      <c r="AX8" s="46"/>
      <c r="AY8" s="46"/>
      <c r="AZ8" s="46"/>
      <c r="BA8" s="46"/>
      <c r="BB8" s="46">
        <f>データ!U6</f>
        <v>831.32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83.13</v>
      </c>
      <c r="J10" s="46"/>
      <c r="K10" s="46"/>
      <c r="L10" s="46"/>
      <c r="M10" s="46"/>
      <c r="N10" s="46"/>
      <c r="O10" s="46"/>
      <c r="P10" s="46">
        <f>データ!P6</f>
        <v>4.37</v>
      </c>
      <c r="Q10" s="46"/>
      <c r="R10" s="46"/>
      <c r="S10" s="46"/>
      <c r="T10" s="46"/>
      <c r="U10" s="46"/>
      <c r="V10" s="46"/>
      <c r="W10" s="46">
        <f>データ!Q6</f>
        <v>82.64</v>
      </c>
      <c r="X10" s="46"/>
      <c r="Y10" s="46"/>
      <c r="Z10" s="46"/>
      <c r="AA10" s="46"/>
      <c r="AB10" s="46"/>
      <c r="AC10" s="46"/>
      <c r="AD10" s="45">
        <f>データ!R6</f>
        <v>2530</v>
      </c>
      <c r="AE10" s="45"/>
      <c r="AF10" s="45"/>
      <c r="AG10" s="45"/>
      <c r="AH10" s="45"/>
      <c r="AI10" s="45"/>
      <c r="AJ10" s="45"/>
      <c r="AK10" s="2"/>
      <c r="AL10" s="45">
        <f>データ!V6</f>
        <v>1097</v>
      </c>
      <c r="AM10" s="45"/>
      <c r="AN10" s="45"/>
      <c r="AO10" s="45"/>
      <c r="AP10" s="45"/>
      <c r="AQ10" s="45"/>
      <c r="AR10" s="45"/>
      <c r="AS10" s="45"/>
      <c r="AT10" s="46">
        <f>データ!W6</f>
        <v>0.46</v>
      </c>
      <c r="AU10" s="46"/>
      <c r="AV10" s="46"/>
      <c r="AW10" s="46"/>
      <c r="AX10" s="46"/>
      <c r="AY10" s="46"/>
      <c r="AZ10" s="46"/>
      <c r="BA10" s="46"/>
      <c r="BB10" s="46">
        <f>データ!X6</f>
        <v>2384.7800000000002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wCeaeKO566w12j3rjJGvE7q6fOQLJy++bKCcHeayDTql2/LRBuMUAzAa+9FBXRyxFWKkmaJlazTcrWsEN8iqdg==" saltValue="VVFL82iQesPzzmZSnDg43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93645</v>
      </c>
      <c r="D6" s="19">
        <f t="shared" si="3"/>
        <v>46</v>
      </c>
      <c r="E6" s="19">
        <f t="shared" si="3"/>
        <v>17</v>
      </c>
      <c r="F6" s="19">
        <f t="shared" si="3"/>
        <v>5</v>
      </c>
      <c r="G6" s="19">
        <f t="shared" si="3"/>
        <v>0</v>
      </c>
      <c r="H6" s="19" t="str">
        <f t="shared" si="3"/>
        <v>栃木県　野木町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83.13</v>
      </c>
      <c r="P6" s="20">
        <f t="shared" si="3"/>
        <v>4.37</v>
      </c>
      <c r="Q6" s="20">
        <f t="shared" si="3"/>
        <v>82.64</v>
      </c>
      <c r="R6" s="20">
        <f t="shared" si="3"/>
        <v>2530</v>
      </c>
      <c r="S6" s="20">
        <f t="shared" si="3"/>
        <v>25164</v>
      </c>
      <c r="T6" s="20">
        <f t="shared" si="3"/>
        <v>30.27</v>
      </c>
      <c r="U6" s="20">
        <f t="shared" si="3"/>
        <v>831.32</v>
      </c>
      <c r="V6" s="20">
        <f t="shared" si="3"/>
        <v>1097</v>
      </c>
      <c r="W6" s="20">
        <f t="shared" si="3"/>
        <v>0.46</v>
      </c>
      <c r="X6" s="20">
        <f t="shared" si="3"/>
        <v>2384.7800000000002</v>
      </c>
      <c r="Y6" s="21" t="str">
        <f>IF(Y7="",NA(),Y7)</f>
        <v>-</v>
      </c>
      <c r="Z6" s="21" t="str">
        <f t="shared" ref="Z6:AH6" si="4">IF(Z7="",NA(),Z7)</f>
        <v>-</v>
      </c>
      <c r="AA6" s="21">
        <f t="shared" si="4"/>
        <v>145.19</v>
      </c>
      <c r="AB6" s="21">
        <f t="shared" si="4"/>
        <v>140.1</v>
      </c>
      <c r="AC6" s="21">
        <f t="shared" si="4"/>
        <v>136.16999999999999</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50.28</v>
      </c>
      <c r="AX6" s="21">
        <f t="shared" si="6"/>
        <v>64.260000000000005</v>
      </c>
      <c r="AY6" s="21">
        <f t="shared" si="6"/>
        <v>77.91</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1204.21</v>
      </c>
      <c r="BI6" s="21">
        <f t="shared" si="7"/>
        <v>1113.1199999999999</v>
      </c>
      <c r="BJ6" s="21">
        <f t="shared" si="7"/>
        <v>992</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82.6</v>
      </c>
      <c r="BT6" s="21">
        <f t="shared" si="8"/>
        <v>79.22</v>
      </c>
      <c r="BU6" s="21">
        <f t="shared" si="8"/>
        <v>66.459999999999994</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150.88</v>
      </c>
      <c r="CE6" s="21">
        <f t="shared" si="9"/>
        <v>157.44</v>
      </c>
      <c r="CF6" s="21">
        <f t="shared" si="9"/>
        <v>187.21</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60.12</v>
      </c>
      <c r="CP6" s="21">
        <f t="shared" si="10"/>
        <v>58.55</v>
      </c>
      <c r="CQ6" s="21">
        <f t="shared" si="10"/>
        <v>76.42</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85.71</v>
      </c>
      <c r="DA6" s="21">
        <f t="shared" si="11"/>
        <v>80.7</v>
      </c>
      <c r="DB6" s="21">
        <f t="shared" si="11"/>
        <v>81.040000000000006</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0">
        <f t="shared" si="12"/>
        <v>0</v>
      </c>
      <c r="DL6" s="21">
        <f t="shared" si="12"/>
        <v>6.36</v>
      </c>
      <c r="DM6" s="21">
        <f t="shared" si="12"/>
        <v>9.52</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
      <c r="A7" s="14"/>
      <c r="B7" s="23">
        <v>2022</v>
      </c>
      <c r="C7" s="23">
        <v>93645</v>
      </c>
      <c r="D7" s="23">
        <v>46</v>
      </c>
      <c r="E7" s="23">
        <v>17</v>
      </c>
      <c r="F7" s="23">
        <v>5</v>
      </c>
      <c r="G7" s="23">
        <v>0</v>
      </c>
      <c r="H7" s="23" t="s">
        <v>96</v>
      </c>
      <c r="I7" s="23" t="s">
        <v>97</v>
      </c>
      <c r="J7" s="23" t="s">
        <v>98</v>
      </c>
      <c r="K7" s="23" t="s">
        <v>99</v>
      </c>
      <c r="L7" s="23" t="s">
        <v>100</v>
      </c>
      <c r="M7" s="23" t="s">
        <v>101</v>
      </c>
      <c r="N7" s="24" t="s">
        <v>102</v>
      </c>
      <c r="O7" s="24">
        <v>83.13</v>
      </c>
      <c r="P7" s="24">
        <v>4.37</v>
      </c>
      <c r="Q7" s="24">
        <v>82.64</v>
      </c>
      <c r="R7" s="24">
        <v>2530</v>
      </c>
      <c r="S7" s="24">
        <v>25164</v>
      </c>
      <c r="T7" s="24">
        <v>30.27</v>
      </c>
      <c r="U7" s="24">
        <v>831.32</v>
      </c>
      <c r="V7" s="24">
        <v>1097</v>
      </c>
      <c r="W7" s="24">
        <v>0.46</v>
      </c>
      <c r="X7" s="24">
        <v>2384.7800000000002</v>
      </c>
      <c r="Y7" s="24" t="s">
        <v>102</v>
      </c>
      <c r="Z7" s="24" t="s">
        <v>102</v>
      </c>
      <c r="AA7" s="24">
        <v>145.19</v>
      </c>
      <c r="AB7" s="24">
        <v>140.1</v>
      </c>
      <c r="AC7" s="24">
        <v>136.16999999999999</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50.28</v>
      </c>
      <c r="AX7" s="24">
        <v>64.260000000000005</v>
      </c>
      <c r="AY7" s="24">
        <v>77.91</v>
      </c>
      <c r="AZ7" s="24" t="s">
        <v>102</v>
      </c>
      <c r="BA7" s="24" t="s">
        <v>102</v>
      </c>
      <c r="BB7" s="24">
        <v>29.13</v>
      </c>
      <c r="BC7" s="24">
        <v>35.69</v>
      </c>
      <c r="BD7" s="24">
        <v>38.4</v>
      </c>
      <c r="BE7" s="24">
        <v>36.94</v>
      </c>
      <c r="BF7" s="24" t="s">
        <v>102</v>
      </c>
      <c r="BG7" s="24" t="s">
        <v>102</v>
      </c>
      <c r="BH7" s="24">
        <v>1204.21</v>
      </c>
      <c r="BI7" s="24">
        <v>1113.1199999999999</v>
      </c>
      <c r="BJ7" s="24">
        <v>992</v>
      </c>
      <c r="BK7" s="24" t="s">
        <v>102</v>
      </c>
      <c r="BL7" s="24" t="s">
        <v>102</v>
      </c>
      <c r="BM7" s="24">
        <v>867.83</v>
      </c>
      <c r="BN7" s="24">
        <v>791.76</v>
      </c>
      <c r="BO7" s="24">
        <v>900.82</v>
      </c>
      <c r="BP7" s="24">
        <v>809.19</v>
      </c>
      <c r="BQ7" s="24" t="s">
        <v>102</v>
      </c>
      <c r="BR7" s="24" t="s">
        <v>102</v>
      </c>
      <c r="BS7" s="24">
        <v>82.6</v>
      </c>
      <c r="BT7" s="24">
        <v>79.22</v>
      </c>
      <c r="BU7" s="24">
        <v>66.459999999999994</v>
      </c>
      <c r="BV7" s="24" t="s">
        <v>102</v>
      </c>
      <c r="BW7" s="24" t="s">
        <v>102</v>
      </c>
      <c r="BX7" s="24">
        <v>57.08</v>
      </c>
      <c r="BY7" s="24">
        <v>56.26</v>
      </c>
      <c r="BZ7" s="24">
        <v>52.94</v>
      </c>
      <c r="CA7" s="24">
        <v>57.02</v>
      </c>
      <c r="CB7" s="24" t="s">
        <v>102</v>
      </c>
      <c r="CC7" s="24" t="s">
        <v>102</v>
      </c>
      <c r="CD7" s="24">
        <v>150.88</v>
      </c>
      <c r="CE7" s="24">
        <v>157.44</v>
      </c>
      <c r="CF7" s="24">
        <v>187.21</v>
      </c>
      <c r="CG7" s="24" t="s">
        <v>102</v>
      </c>
      <c r="CH7" s="24" t="s">
        <v>102</v>
      </c>
      <c r="CI7" s="24">
        <v>274.99</v>
      </c>
      <c r="CJ7" s="24">
        <v>282.08999999999997</v>
      </c>
      <c r="CK7" s="24">
        <v>303.27999999999997</v>
      </c>
      <c r="CL7" s="24">
        <v>273.68</v>
      </c>
      <c r="CM7" s="24" t="s">
        <v>102</v>
      </c>
      <c r="CN7" s="24" t="s">
        <v>102</v>
      </c>
      <c r="CO7" s="24">
        <v>60.12</v>
      </c>
      <c r="CP7" s="24">
        <v>58.55</v>
      </c>
      <c r="CQ7" s="24">
        <v>76.42</v>
      </c>
      <c r="CR7" s="24" t="s">
        <v>102</v>
      </c>
      <c r="CS7" s="24" t="s">
        <v>102</v>
      </c>
      <c r="CT7" s="24">
        <v>54.83</v>
      </c>
      <c r="CU7" s="24">
        <v>66.53</v>
      </c>
      <c r="CV7" s="24">
        <v>52.35</v>
      </c>
      <c r="CW7" s="24">
        <v>52.55</v>
      </c>
      <c r="CX7" s="24" t="s">
        <v>102</v>
      </c>
      <c r="CY7" s="24" t="s">
        <v>102</v>
      </c>
      <c r="CZ7" s="24">
        <v>85.71</v>
      </c>
      <c r="DA7" s="24">
        <v>80.7</v>
      </c>
      <c r="DB7" s="24">
        <v>81.040000000000006</v>
      </c>
      <c r="DC7" s="24" t="s">
        <v>102</v>
      </c>
      <c r="DD7" s="24" t="s">
        <v>102</v>
      </c>
      <c r="DE7" s="24">
        <v>84.7</v>
      </c>
      <c r="DF7" s="24">
        <v>84.67</v>
      </c>
      <c r="DG7" s="24">
        <v>84.39</v>
      </c>
      <c r="DH7" s="24">
        <v>87.3</v>
      </c>
      <c r="DI7" s="24" t="s">
        <v>102</v>
      </c>
      <c r="DJ7" s="24" t="s">
        <v>102</v>
      </c>
      <c r="DK7" s="24">
        <v>0</v>
      </c>
      <c r="DL7" s="24">
        <v>6.36</v>
      </c>
      <c r="DM7" s="24">
        <v>9.52</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2024-01-22T03:03:41Z</cp:lastPrinted>
  <dcterms:created xsi:type="dcterms:W3CDTF">2023-12-12T01:00:54Z</dcterms:created>
  <dcterms:modified xsi:type="dcterms:W3CDTF">2024-03-05T01:04:33Z</dcterms:modified>
  <cp:category/>
</cp:coreProperties>
</file>