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4 下水道（公共）\"/>
    </mc:Choice>
  </mc:AlternateContent>
  <xr:revisionPtr revIDLastSave="0" documentId="13_ncr:1_{53452F44-F15B-4E9B-B73B-74C5C65C3927}" xr6:coauthVersionLast="47" xr6:coauthVersionMax="47" xr10:uidLastSave="{00000000-0000-0000-0000-000000000000}"/>
  <workbookProtection workbookAlgorithmName="SHA-512" workbookHashValue="wQTBmfF9FlxJnX4BQuvVG+q1J/zUIaMmKO6xatJXXV8etN5vfZxL/ykeefAk1IY6ADIX5ccAarPdIEJdTtQU7Q==" workbookSaltValue="Y1sJl+7+P57whwpJTEfla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W10" i="4" s="1"/>
  <c r="P6" i="5"/>
  <c r="P10" i="4" s="1"/>
  <c r="O6" i="5"/>
  <c r="I10" i="4" s="1"/>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BB8" i="4"/>
  <c r="AD8" i="4"/>
  <c r="W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<sst xmlns="http://schemas.openxmlformats.org/spreadsheetml/2006/main" count="236" uniqueCount="116">
  <si>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</si>
  <si>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</si>
  <si>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</si>
  <si>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</si>
  <si>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</si>
  <si>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</si>
  <si>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</si>
  <si>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</si>
  <si>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</si>
  <si>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</si>
  <si>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</si>
  <si>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</si>
  <si>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</si>
  <si>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</si>
  <si>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</si>
  <si>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</si>
  <si>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</si>
  <si>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</si>
  <si>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</si>
  <si>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</si>
  <si>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</si>
  <si>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</si>
  <si>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</si>
  <si>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</si>
  <si>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</si>
  <si>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</si>
  <si>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</si>
  <si>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</si>
  <si>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</si>
  <si>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</si>
  <si>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</si>
  <si>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</si>
  <si>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</si>
  <si>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</si>
  <si>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</si>
  <si>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</si>
  <si>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</si>
  <si>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</si>
  <si>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</si>
  <si>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</si>
  <si>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</si>
  <si>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</si>
  <si>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</si>
  <si>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</si>
  <si>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</si>
  <si>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</si>
  <si>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</si>
  <si>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</si>
  <si>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</si>
  <si>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</si>
  <si>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</si>
  <si>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</si>
  <si>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</si>
  <si>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</si>
  <si>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</si>
  <si>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</si>
  <si>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</si>
  <si>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</si>
  <si>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</si>
  <si>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</si>
  <si>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</si>
  <si>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</si>
  <si>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</si>
  <si>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</si>
  <si>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</si>
  <si>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</si>
  <si>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</si>
  <si>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</si>
  <si>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</si>
  <si>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</si>
  <si>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</si>
  <si>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</si>
  <si>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</si>
  <si>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</si>
  <si>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</si>
  <si>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</si>
  <si>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</si>
  <si>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</si>
  <si>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</si>
  <si>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</si>
  <si>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</si>
  <si>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</si>
  <si>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</si>
  <si>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</si>
  <si>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</si>
  <si>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</si>
  <si>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</si>
  <si>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</si>
  <si>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</si>
  <si>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</si>
  <si>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</si>
  <si>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</si>
  <si>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</si>
  <si>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</si>
  <si>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</si>
  <si>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</si>
  <si>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野木町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</si>
  <si>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</si>
  <si>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</si>
  <si>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</si>
  <si>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</si>
  <si>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</si>
  <si>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</si>
  <si>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</si>
  <si>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</si>
  <si>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</si>
  <si>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</si>
  <si>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</si>
  <si>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</si>
  <si>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</si>
  <si>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</si>
  <si>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</si>
  <si>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</si>
  <si>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①経常収支比率は100%を上回っており、単年度収支は黒字となっている。一般会計からの繰入に依存しているため、自己財源の確保に努める。
②累積欠損金比率は当年度未処理欠損金が生じていないため0%となっている。
③流動比率は100%を下回っているが、流動負債の多くは翌年度返済予定の企業債であり、使用料収入等により、償還の原資を得ることが予定されているため、支払能力が欠けている状況ではない。
④企業債残高対事業規模比率は類似団体平均値と比較して低い水準にある。適切な投資規模を見極めつつ、施設への投資をしていく必要がある。
⑤経費回収率は100%を下回っており、一般会計からの繰入に依存している。今後適正な使用料収入の確保に努めていく。
⑥汚水処理原価は昨年度より増加している。これは汚水処理費の大半を占めている流域下水道事業の負担金が増加したためである。負担金の算定方法変更による増加も含まれているが、物価高騰の影響など注視していく必要がある。
⑦施設利用率は処理施設を所有していないため生じていない。
⑧水洗化率は類似団体平均値と比較し、高い水準となっている。引き続き普及促進に努めていく。</t>
    <rPh sb="1" eb="3">
      <t>ケイジョウ</t>
    </rPh>
    <rPh sb="3" eb="5">
      <t>シュウシ</t>
    </rPh>
    <rPh sb="5" eb="7">
      <t>ヒリツ</t>
    </rPh>
    <rPh sb="13" eb="15">
      <t>ウワマワ</t>
    </rPh>
    <rPh sb="20" eb="23">
      <t>タンネンド</t>
    </rPh>
    <rPh sb="23" eb="25">
      <t>シュウシ</t>
    </rPh>
    <rPh sb="26" eb="28">
      <t>クロジ</t>
    </rPh>
    <rPh sb="35" eb="37">
      <t>イッパン</t>
    </rPh>
    <rPh sb="37" eb="39">
      <t>カイケイ</t>
    </rPh>
    <rPh sb="45" eb="47">
      <t>イゾン</t>
    </rPh>
    <rPh sb="54" eb="56">
      <t>ジコ</t>
    </rPh>
    <rPh sb="56" eb="58">
      <t>ザイゲン</t>
    </rPh>
    <rPh sb="59" eb="61">
      <t>カクホ</t>
    </rPh>
    <rPh sb="62" eb="63">
      <t>ツト</t>
    </rPh>
    <rPh sb="68" eb="70">
      <t>ルイセキ</t>
    </rPh>
    <rPh sb="70" eb="72">
      <t>ケッソン</t>
    </rPh>
    <rPh sb="72" eb="73">
      <t>キン</t>
    </rPh>
    <rPh sb="73" eb="75">
      <t>ヒリツ</t>
    </rPh>
    <rPh sb="76" eb="79">
      <t>トウネンド</t>
    </rPh>
    <rPh sb="79" eb="82">
      <t>ミショリ</t>
    </rPh>
    <rPh sb="82" eb="84">
      <t>ケッソン</t>
    </rPh>
    <rPh sb="84" eb="85">
      <t>キン</t>
    </rPh>
    <rPh sb="86" eb="87">
      <t>ショウ</t>
    </rPh>
    <rPh sb="103" eb="104">
      <t>ツト</t>
    </rPh>
    <rPh sb="105" eb="107">
      <t>リュウドウ</t>
    </rPh>
    <rPh sb="107" eb="109">
      <t>ヒリツ</t>
    </rPh>
    <rPh sb="115" eb="117">
      <t>シタマワ</t>
    </rPh>
    <rPh sb="123" eb="125">
      <t>リュウドウ</t>
    </rPh>
    <rPh sb="125" eb="127">
      <t>フサイ</t>
    </rPh>
    <rPh sb="128" eb="129">
      <t>オオ</t>
    </rPh>
    <rPh sb="131" eb="134">
      <t>ヨクネンド</t>
    </rPh>
    <rPh sb="134" eb="136">
      <t>ヘンサイ</t>
    </rPh>
    <rPh sb="136" eb="138">
      <t>ヨテイ</t>
    </rPh>
    <rPh sb="139" eb="141">
      <t>キギョウ</t>
    </rPh>
    <rPh sb="141" eb="142">
      <t>サイ</t>
    </rPh>
    <rPh sb="146" eb="149">
      <t>シヨウリョウ</t>
    </rPh>
    <rPh sb="149" eb="151">
      <t>シュウニュウ</t>
    </rPh>
    <rPh sb="151" eb="152">
      <t>トウ</t>
    </rPh>
    <rPh sb="156" eb="158">
      <t>ショウカン</t>
    </rPh>
    <rPh sb="159" eb="161">
      <t>ゲンシ</t>
    </rPh>
    <rPh sb="162" eb="163">
      <t>エ</t>
    </rPh>
    <rPh sb="167" eb="169">
      <t>ヨテイ</t>
    </rPh>
    <rPh sb="177" eb="179">
      <t>シハラ</t>
    </rPh>
    <rPh sb="179" eb="181">
      <t>ノウリョク</t>
    </rPh>
    <rPh sb="182" eb="183">
      <t>カ</t>
    </rPh>
    <rPh sb="187" eb="189">
      <t>ジョウキョウ</t>
    </rPh>
    <rPh sb="196" eb="198">
      <t>キギョウ</t>
    </rPh>
    <rPh sb="198" eb="199">
      <t>サイ</t>
    </rPh>
    <rPh sb="199" eb="201">
      <t>ザンダカ</t>
    </rPh>
    <rPh sb="201" eb="202">
      <t>タイ</t>
    </rPh>
    <rPh sb="202" eb="204">
      <t>ジギョウ</t>
    </rPh>
    <rPh sb="204" eb="206">
      <t>キボ</t>
    </rPh>
    <rPh sb="206" eb="208">
      <t>ヒリツ</t>
    </rPh>
    <rPh sb="209" eb="211">
      <t>ルイジ</t>
    </rPh>
    <rPh sb="211" eb="213">
      <t>ダンタイ</t>
    </rPh>
    <rPh sb="213" eb="216">
      <t>ヘイキンチ</t>
    </rPh>
    <rPh sb="217" eb="219">
      <t>ヒカク</t>
    </rPh>
    <rPh sb="221" eb="222">
      <t>ヒク</t>
    </rPh>
    <rPh sb="223" eb="225">
      <t>スイジュン</t>
    </rPh>
    <rPh sb="229" eb="231">
      <t>テキセツ</t>
    </rPh>
    <rPh sb="232" eb="234">
      <t>トウシ</t>
    </rPh>
    <rPh sb="234" eb="236">
      <t>キボ</t>
    </rPh>
    <rPh sb="237" eb="239">
      <t>ミキワ</t>
    </rPh>
    <rPh sb="243" eb="245">
      <t>シセツ</t>
    </rPh>
    <rPh sb="247" eb="249">
      <t>トウシ</t>
    </rPh>
    <rPh sb="254" eb="256">
      <t>ヒツヨウ</t>
    </rPh>
    <rPh sb="262" eb="264">
      <t>ケイヒ</t>
    </rPh>
    <rPh sb="264" eb="266">
      <t>カイシュウ</t>
    </rPh>
    <rPh sb="266" eb="267">
      <t>リツ</t>
    </rPh>
    <rPh sb="273" eb="275">
      <t>シタマワ</t>
    </rPh>
    <rPh sb="280" eb="282">
      <t>イッパン</t>
    </rPh>
    <rPh sb="282" eb="284">
      <t>カイケイ</t>
    </rPh>
    <rPh sb="290" eb="292">
      <t>イゾン</t>
    </rPh>
    <rPh sb="297" eb="299">
      <t>コンゴ</t>
    </rPh>
    <rPh sb="299" eb="301">
      <t>テキセイ</t>
    </rPh>
    <rPh sb="302" eb="305">
      <t>シヨウリョウ</t>
    </rPh>
    <rPh sb="305" eb="307">
      <t>シュウニュウ</t>
    </rPh>
    <rPh sb="308" eb="310">
      <t>カクホ</t>
    </rPh>
    <rPh sb="311" eb="312">
      <t>ツト</t>
    </rPh>
    <rPh sb="319" eb="321">
      <t>オスイ</t>
    </rPh>
    <rPh sb="321" eb="323">
      <t>ショリ</t>
    </rPh>
    <rPh sb="323" eb="325">
      <t>ゲンカ</t>
    </rPh>
    <rPh sb="326" eb="329">
      <t>サクネンド</t>
    </rPh>
    <rPh sb="331" eb="333">
      <t>ゾウカ</t>
    </rPh>
    <rPh sb="341" eb="343">
      <t>オスイ</t>
    </rPh>
    <rPh sb="343" eb="345">
      <t>ショリ</t>
    </rPh>
    <rPh sb="345" eb="346">
      <t>ヒ</t>
    </rPh>
    <rPh sb="347" eb="349">
      <t>タイハン</t>
    </rPh>
    <rPh sb="350" eb="351">
      <t>シ</t>
    </rPh>
    <rPh sb="367" eb="369">
      <t>ゾウカ</t>
    </rPh>
    <rPh sb="377" eb="380">
      <t>フタンキン</t>
    </rPh>
    <rPh sb="381" eb="383">
      <t>サンテイ</t>
    </rPh>
    <rPh sb="383" eb="385">
      <t>ホウホウ</t>
    </rPh>
    <rPh sb="385" eb="387">
      <t>ヘンコウ</t>
    </rPh>
    <rPh sb="390" eb="392">
      <t>ゾウカ</t>
    </rPh>
    <rPh sb="393" eb="394">
      <t>フク</t>
    </rPh>
    <rPh sb="401" eb="403">
      <t>ブッカ</t>
    </rPh>
    <rPh sb="403" eb="405">
      <t>コウトウ</t>
    </rPh>
    <rPh sb="406" eb="408">
      <t>エイキョウ</t>
    </rPh>
    <rPh sb="410" eb="412">
      <t>チュウシ</t>
    </rPh>
    <rPh sb="416" eb="418">
      <t>ヒツヨウ</t>
    </rPh>
    <rPh sb="424" eb="426">
      <t>シセツ</t>
    </rPh>
    <rPh sb="426" eb="428">
      <t>リヨウ</t>
    </rPh>
    <rPh sb="428" eb="429">
      <t>リツ</t>
    </rPh>
    <rPh sb="430" eb="432">
      <t>ショリ</t>
    </rPh>
    <rPh sb="432" eb="434">
      <t>シセツ</t>
    </rPh>
    <rPh sb="435" eb="437">
      <t>ショユウ</t>
    </rPh>
    <rPh sb="444" eb="445">
      <t>ショウ</t>
    </rPh>
    <rPh sb="453" eb="456">
      <t>スイセンカ</t>
    </rPh>
    <rPh sb="456" eb="457">
      <t>リツ</t>
    </rPh>
    <rPh sb="458" eb="460">
      <t>ルイジ</t>
    </rPh>
    <rPh sb="460" eb="462">
      <t>ダンタイ</t>
    </rPh>
    <rPh sb="462" eb="465">
      <t>ヘイキンチ</t>
    </rPh>
    <rPh sb="466" eb="468">
      <t>ヒカク</t>
    </rPh>
    <rPh sb="470" eb="471">
      <t>タカ</t>
    </rPh>
    <rPh sb="472" eb="474">
      <t>スイジュン</t>
    </rPh>
    <rPh sb="481" eb="482">
      <t>ヒ</t>
    </rPh>
    <rPh sb="483" eb="484">
      <t>ツヅ</t>
    </rPh>
    <rPh sb="485" eb="487">
      <t>フキュウ</t>
    </rPh>
    <rPh sb="487" eb="489">
      <t>ソクシン</t>
    </rPh>
    <rPh sb="490" eb="491">
      <t>ツト</t>
    </rPh>
    <phoneticPr fontId="4"/>
  </si>
  <si>
    <t>①有形固定資産減価償却率は類似団体より高い値である。令和２年度から法適化されているため、単年度の償却額が高くなっている。②管渠老朽化率は法定耐用年数を経過した管渠がないため生じていない。
③管渠改善率は、耐用年数は超過していないが、管路の劣化度調査の結果から、一部更新を進めているため、管渠改善率に値が生じている。引き続き計画的に更新していく必要がある。</t>
    <rPh sb="1" eb="3">
      <t>ユウケイ</t>
    </rPh>
    <rPh sb="3" eb="5">
      <t>コテイ</t>
    </rPh>
    <rPh sb="5" eb="7">
      <t>シサン</t>
    </rPh>
    <rPh sb="7" eb="9">
      <t>ゲンカ</t>
    </rPh>
    <rPh sb="9" eb="11">
      <t>ショウキャク</t>
    </rPh>
    <rPh sb="11" eb="12">
      <t>リツ</t>
    </rPh>
    <rPh sb="13" eb="15">
      <t>ルイジ</t>
    </rPh>
    <rPh sb="15" eb="17">
      <t>ダンタイ</t>
    </rPh>
    <rPh sb="19" eb="20">
      <t>タカ</t>
    </rPh>
    <rPh sb="21" eb="22">
      <t>アタイ</t>
    </rPh>
    <rPh sb="26" eb="28">
      <t>レイワ</t>
    </rPh>
    <rPh sb="29" eb="31">
      <t>ネンド</t>
    </rPh>
    <rPh sb="35" eb="36">
      <t>カ</t>
    </rPh>
    <rPh sb="44" eb="47">
      <t>タンネンド</t>
    </rPh>
    <rPh sb="48" eb="50">
      <t>ショウキャク</t>
    </rPh>
    <rPh sb="50" eb="51">
      <t>ガク</t>
    </rPh>
    <rPh sb="52" eb="53">
      <t>タカ</t>
    </rPh>
    <rPh sb="61" eb="63">
      <t>カンキョ</t>
    </rPh>
    <rPh sb="63" eb="66">
      <t>ロウキュウカ</t>
    </rPh>
    <rPh sb="66" eb="67">
      <t>リツ</t>
    </rPh>
    <rPh sb="68" eb="70">
      <t>ホウテイ</t>
    </rPh>
    <rPh sb="70" eb="72">
      <t>タイヨウ</t>
    </rPh>
    <rPh sb="72" eb="74">
      <t>ネンスウ</t>
    </rPh>
    <rPh sb="75" eb="77">
      <t>ケイカ</t>
    </rPh>
    <rPh sb="79" eb="81">
      <t>カンキョ</t>
    </rPh>
    <rPh sb="86" eb="87">
      <t>ショウ</t>
    </rPh>
    <rPh sb="95" eb="97">
      <t>カンキョ</t>
    </rPh>
    <rPh sb="97" eb="99">
      <t>カイゼン</t>
    </rPh>
    <rPh sb="99" eb="100">
      <t>リツ</t>
    </rPh>
    <rPh sb="102" eb="104">
      <t>タイヨウ</t>
    </rPh>
    <rPh sb="104" eb="106">
      <t>ネンスウ</t>
    </rPh>
    <rPh sb="107" eb="109">
      <t>チョウカ</t>
    </rPh>
    <rPh sb="116" eb="118">
      <t>カンロ</t>
    </rPh>
    <rPh sb="119" eb="121">
      <t>レッカ</t>
    </rPh>
    <rPh sb="121" eb="122">
      <t>ド</t>
    </rPh>
    <rPh sb="122" eb="124">
      <t>チョウサ</t>
    </rPh>
    <rPh sb="125" eb="127">
      <t>ケッカ</t>
    </rPh>
    <rPh sb="130" eb="132">
      <t>イチブ</t>
    </rPh>
    <rPh sb="132" eb="134">
      <t>コウシン</t>
    </rPh>
    <rPh sb="135" eb="136">
      <t>スス</t>
    </rPh>
    <rPh sb="143" eb="145">
      <t>カンキョ</t>
    </rPh>
    <rPh sb="145" eb="147">
      <t>カイゼン</t>
    </rPh>
    <rPh sb="147" eb="148">
      <t>リツ</t>
    </rPh>
    <rPh sb="149" eb="150">
      <t>アタイ</t>
    </rPh>
    <rPh sb="151" eb="152">
      <t>ショウ</t>
    </rPh>
    <rPh sb="157" eb="158">
      <t>ヒ</t>
    </rPh>
    <rPh sb="159" eb="160">
      <t>ツヅ</t>
    </rPh>
    <rPh sb="161" eb="164">
      <t>ケイカクテキ</t>
    </rPh>
    <rPh sb="165" eb="167">
      <t>コウシン</t>
    </rPh>
    <rPh sb="171" eb="173">
      <t>ヒツヨウ</t>
    </rPh>
    <phoneticPr fontId="4"/>
  </si>
  <si>
    <t>　経営上の指標に関しては良好な値を示しているものが多いが、一般会計からの繰入に依存している状況である。また、耐用年数を迎えた管渠は存在していないが、老朽化は進んでいるため、適正な投資規模を把握しつつ、計画的に更新を行う必要がある。
　今後、行政区域内人口の減少に連動し有収水量も減少していく見込みである。一方で物価の高騰によるランニングコストの増大や、施設の老朽化に伴う投資的経費の増加も見込まれている。これらの課題に対応するため、使用料の改定も含め検討していく必要がある。</t>
    <rPh sb="1" eb="3">
      <t>ケイエイ</t>
    </rPh>
    <rPh sb="3" eb="4">
      <t>ジョウ</t>
    </rPh>
    <rPh sb="5" eb="7">
      <t>シヒョウ</t>
    </rPh>
    <rPh sb="8" eb="9">
      <t>カン</t>
    </rPh>
    <rPh sb="12" eb="14">
      <t>リョウコウ</t>
    </rPh>
    <rPh sb="15" eb="16">
      <t>アタイ</t>
    </rPh>
    <rPh sb="17" eb="18">
      <t>シメ</t>
    </rPh>
    <rPh sb="25" eb="26">
      <t>オオ</t>
    </rPh>
    <rPh sb="29" eb="31">
      <t>イッパン</t>
    </rPh>
    <rPh sb="31" eb="33">
      <t>カイケイ</t>
    </rPh>
    <rPh sb="39" eb="41">
      <t>イゾン</t>
    </rPh>
    <rPh sb="45" eb="47">
      <t>ジョウキョウ</t>
    </rPh>
    <rPh sb="54" eb="56">
      <t>タイヨウ</t>
    </rPh>
    <rPh sb="56" eb="58">
      <t>ネンスウ</t>
    </rPh>
    <rPh sb="59" eb="60">
      <t>ムカ</t>
    </rPh>
    <rPh sb="62" eb="64">
      <t>カンキョ</t>
    </rPh>
    <rPh sb="65" eb="67">
      <t>ソンザイ</t>
    </rPh>
    <rPh sb="74" eb="77">
      <t>ロウキュウカ</t>
    </rPh>
    <rPh sb="78" eb="79">
      <t>スス</t>
    </rPh>
    <rPh sb="86" eb="88">
      <t>テキセイ</t>
    </rPh>
    <rPh sb="89" eb="91">
      <t>トウシ</t>
    </rPh>
    <rPh sb="91" eb="93">
      <t>キボ</t>
    </rPh>
    <rPh sb="94" eb="96">
      <t>ハアク</t>
    </rPh>
    <rPh sb="100" eb="102">
      <t>ケイカク</t>
    </rPh>
    <rPh sb="102" eb="103">
      <t>テキ</t>
    </rPh>
    <rPh sb="104" eb="106">
      <t>コウシン</t>
    </rPh>
    <rPh sb="107" eb="108">
      <t>オコナ</t>
    </rPh>
    <rPh sb="109" eb="111">
      <t>ヒツヨウ</t>
    </rPh>
    <rPh sb="117" eb="119">
      <t>コンゴ</t>
    </rPh>
    <rPh sb="120" eb="122">
      <t>ギョウセイ</t>
    </rPh>
    <rPh sb="122" eb="124">
      <t>クイキ</t>
    </rPh>
    <rPh sb="124" eb="125">
      <t>ナイ</t>
    </rPh>
    <rPh sb="125" eb="127">
      <t>ジンコウ</t>
    </rPh>
    <rPh sb="128" eb="130">
      <t>ゲンショウ</t>
    </rPh>
    <rPh sb="131" eb="133">
      <t>レンドウ</t>
    </rPh>
    <rPh sb="134" eb="136">
      <t>ユウシュウ</t>
    </rPh>
    <rPh sb="136" eb="138">
      <t>スイリョウ</t>
    </rPh>
    <rPh sb="139" eb="141">
      <t>ゲンショウ</t>
    </rPh>
    <rPh sb="145" eb="147">
      <t>ミコ</t>
    </rPh>
    <rPh sb="152" eb="154">
      <t>イッポウ</t>
    </rPh>
    <rPh sb="155" eb="157">
      <t>ブッカ</t>
    </rPh>
    <rPh sb="158" eb="160">
      <t>コウトウ</t>
    </rPh>
    <rPh sb="172" eb="174">
      <t>ゾウダイ</t>
    </rPh>
    <rPh sb="176" eb="178">
      <t>シセツ</t>
    </rPh>
    <rPh sb="179" eb="182">
      <t>ロウキュウカ</t>
    </rPh>
    <rPh sb="183" eb="184">
      <t>トモナ</t>
    </rPh>
    <rPh sb="185" eb="188">
      <t>トウシテキ</t>
    </rPh>
    <rPh sb="188" eb="190">
      <t>ケイヒ</t>
    </rPh>
    <rPh sb="191" eb="193">
      <t>ゾウカ</t>
    </rPh>
    <rPh sb="194" eb="196">
      <t>ミコ</t>
    </rPh>
    <rPh sb="206" eb="208">
      <t>カダイ</t>
    </rPh>
    <rPh sb="209" eb="211">
      <t>タイオウ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</si>
</sst>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0.06</c:v>
                </c:pt>
                <c:pt idx="4" formatCode="#,##0.00;&quot;△&quot;#,##0.00;&quot;-&quot;">
                  <c:v>0.27</c:v>
                </c:pt>
              </c:numCache>
            </c:numRef>
          </c:val>
          <c:extLst>
            <c:ext xmlns:c16="http://schemas.microsoft.com/office/drawing/2014/chart" uri="{C3380CC4-5D6E-409C-BE32-E72D297353CC}">
              <c16:uniqueId val="{00000000-3C72-4FEA-B1C6-7AC4B6C09A2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0.01</c:v>
                </c:pt>
                <c:pt idx="3">
                  <c:v>0.33</c:v>
                </c:pt>
                <c:pt idx="4">
                  <c:v>7.0000000000000007E-2</c:v>
                </c:pt>
              </c:numCache>
            </c:numRef>
          </c:val>
          <c:smooth val="0"/>
          <c:extLst>
            <c:ext xmlns:c16="http://schemas.microsoft.com/office/drawing/2014/chart" uri="{C3380CC4-5D6E-409C-BE32-E72D297353CC}">
              <c16:uniqueId val="{00000001-3C72-4FEA-B1C6-7AC4B6C09A2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C7-48AC-BC9E-AC8B983F0AC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c:v>
                </c:pt>
                <c:pt idx="1">
                  <c:v>47.23</c:v>
                </c:pt>
                <c:pt idx="2">
                  <c:v>54.22</c:v>
                </c:pt>
                <c:pt idx="3">
                  <c:v>54.1</c:v>
                </c:pt>
                <c:pt idx="4">
                  <c:v>46.92</c:v>
                </c:pt>
              </c:numCache>
            </c:numRef>
          </c:val>
          <c:smooth val="0"/>
          <c:extLst>
            <c:ext xmlns:c16="http://schemas.microsoft.com/office/drawing/2014/chart" uri="{C3380CC4-5D6E-409C-BE32-E72D297353CC}">
              <c16:uniqueId val="{00000001-B6C7-48AC-BC9E-AC8B983F0AC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93.72</c:v>
                </c:pt>
                <c:pt idx="1">
                  <c:v>93.33</c:v>
                </c:pt>
                <c:pt idx="2">
                  <c:v>93.39</c:v>
                </c:pt>
                <c:pt idx="3">
                  <c:v>92.61</c:v>
                </c:pt>
                <c:pt idx="4">
                  <c:v>92.45</c:v>
                </c:pt>
              </c:numCache>
            </c:numRef>
          </c:val>
          <c:extLst>
            <c:ext xmlns:c16="http://schemas.microsoft.com/office/drawing/2014/chart" uri="{C3380CC4-5D6E-409C-BE32-E72D297353CC}">
              <c16:uniqueId val="{00000000-CA95-47DC-B959-6420BC25902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85.01</c:v>
                </c:pt>
                <c:pt idx="1">
                  <c:v>85.55</c:v>
                </c:pt>
                <c:pt idx="2">
                  <c:v>85.22</c:v>
                </c:pt>
                <c:pt idx="3">
                  <c:v>83.94</c:v>
                </c:pt>
                <c:pt idx="4">
                  <c:v>78.69</c:v>
                </c:pt>
              </c:numCache>
            </c:numRef>
          </c:val>
          <c:smooth val="0"/>
          <c:extLst>
            <c:ext xmlns:c16="http://schemas.microsoft.com/office/drawing/2014/chart" uri="{C3380CC4-5D6E-409C-BE32-E72D297353CC}">
              <c16:uniqueId val="{00000001-CA95-47DC-B959-6420BC25902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120.46</c:v>
                </c:pt>
                <c:pt idx="1">
                  <c:v>111.75</c:v>
                </c:pt>
                <c:pt idx="2">
                  <c:v>121.48</c:v>
                </c:pt>
                <c:pt idx="3">
                  <c:v>114.24</c:v>
                </c:pt>
                <c:pt idx="4">
                  <c:v>114.53</c:v>
                </c:pt>
              </c:numCache>
            </c:numRef>
          </c:val>
          <c:extLst>
            <c:ext xmlns:c16="http://schemas.microsoft.com/office/drawing/2014/chart" uri="{C3380CC4-5D6E-409C-BE32-E72D297353CC}">
              <c16:uniqueId val="{00000000-1FFE-4100-95F4-9C738B84876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106.75</c:v>
                </c:pt>
                <c:pt idx="1">
                  <c:v>109.7</c:v>
                </c:pt>
                <c:pt idx="2">
                  <c:v>109.07</c:v>
                </c:pt>
                <c:pt idx="3">
                  <c:v>112.19</c:v>
                </c:pt>
                <c:pt idx="4">
                  <c:v>112.88</c:v>
                </c:pt>
              </c:numCache>
            </c:numRef>
          </c:val>
          <c:smooth val="0"/>
          <c:extLst>
            <c:ext xmlns:c16="http://schemas.microsoft.com/office/drawing/2014/chart" uri="{C3380CC4-5D6E-409C-BE32-E72D297353CC}">
              <c16:uniqueId val="{00000001-1FFE-4100-95F4-9C738B84876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3.85</c:v>
                </c:pt>
                <c:pt idx="1">
                  <c:v>7.58</c:v>
                </c:pt>
                <c:pt idx="2">
                  <c:v>10.65</c:v>
                </c:pt>
                <c:pt idx="3">
                  <c:v>13</c:v>
                </c:pt>
                <c:pt idx="4">
                  <c:v>15.12</c:v>
                </c:pt>
              </c:numCache>
            </c:numRef>
          </c:val>
          <c:extLst>
            <c:ext xmlns:c16="http://schemas.microsoft.com/office/drawing/2014/chart" uri="{C3380CC4-5D6E-409C-BE32-E72D297353CC}">
              <c16:uniqueId val="{00000000-D4C1-4918-9073-49C86EF38DE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9.0399999999999991</c:v>
                </c:pt>
                <c:pt idx="1">
                  <c:v>9.35</c:v>
                </c:pt>
                <c:pt idx="2">
                  <c:v>12.44</c:v>
                </c:pt>
                <c:pt idx="3">
                  <c:v>12.83</c:v>
                </c:pt>
                <c:pt idx="4">
                  <c:v>12.69</c:v>
                </c:pt>
              </c:numCache>
            </c:numRef>
          </c:val>
          <c:smooth val="0"/>
          <c:extLst>
            <c:ext xmlns:c16="http://schemas.microsoft.com/office/drawing/2014/chart" uri="{C3380CC4-5D6E-409C-BE32-E72D297353CC}">
              <c16:uniqueId val="{00000001-D4C1-4918-9073-49C86EF38DE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F0-4541-AD75-213584AA191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0.12</c:v>
                </c:pt>
                <c:pt idx="2">
                  <c:v>0.28999999999999998</c:v>
                </c:pt>
                <c:pt idx="3">
                  <c:v>0.15</c:v>
                </c:pt>
                <c:pt idx="4">
                  <c:v>0.02</c:v>
                </c:pt>
              </c:numCache>
            </c:numRef>
          </c:val>
          <c:smooth val="0"/>
          <c:extLst>
            <c:ext xmlns:c16="http://schemas.microsoft.com/office/drawing/2014/chart" uri="{C3380CC4-5D6E-409C-BE32-E72D297353CC}">
              <c16:uniqueId val="{00000001-A9F0-4541-AD75-213584AA191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3F-4A25-824C-41ABC74319C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7.23</c:v>
                </c:pt>
                <c:pt idx="1">
                  <c:v>0.1</c:v>
                </c:pt>
                <c:pt idx="2" formatCode="#,##0.00;&quot;△&quot;#,##0.00">
                  <c:v>0</c:v>
                </c:pt>
                <c:pt idx="3">
                  <c:v>0.17</c:v>
                </c:pt>
                <c:pt idx="4" formatCode="#,##0.00;&quot;△&quot;#,##0.00">
                  <c:v>0</c:v>
                </c:pt>
              </c:numCache>
            </c:numRef>
          </c:val>
          <c:smooth val="0"/>
          <c:extLst>
            <c:ext xmlns:c16="http://schemas.microsoft.com/office/drawing/2014/chart" uri="{C3380CC4-5D6E-409C-BE32-E72D297353CC}">
              <c16:uniqueId val="{00000001-463F-4A25-824C-41ABC74319C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23.93</c:v>
                </c:pt>
                <c:pt idx="1">
                  <c:v>34.18</c:v>
                </c:pt>
                <c:pt idx="2">
                  <c:v>41.54</c:v>
                </c:pt>
                <c:pt idx="3">
                  <c:v>65.12</c:v>
                </c:pt>
                <c:pt idx="4">
                  <c:v>42.97</c:v>
                </c:pt>
              </c:numCache>
            </c:numRef>
          </c:val>
          <c:extLst>
            <c:ext xmlns:c16="http://schemas.microsoft.com/office/drawing/2014/chart" uri="{C3380CC4-5D6E-409C-BE32-E72D297353CC}">
              <c16:uniqueId val="{00000000-29D8-48BA-9517-33AB0D4D8FB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38.76</c:v>
                </c:pt>
                <c:pt idx="1">
                  <c:v>49.21</c:v>
                </c:pt>
                <c:pt idx="2">
                  <c:v>62.92</c:v>
                </c:pt>
                <c:pt idx="3">
                  <c:v>66.260000000000005</c:v>
                </c:pt>
                <c:pt idx="4">
                  <c:v>75.33</c:v>
                </c:pt>
              </c:numCache>
            </c:numRef>
          </c:val>
          <c:smooth val="0"/>
          <c:extLst>
            <c:ext xmlns:c16="http://schemas.microsoft.com/office/drawing/2014/chart" uri="{C3380CC4-5D6E-409C-BE32-E72D297353CC}">
              <c16:uniqueId val="{00000001-29D8-48BA-9517-33AB0D4D8FB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620.17999999999995</c:v>
                </c:pt>
                <c:pt idx="1">
                  <c:v>611.37</c:v>
                </c:pt>
                <c:pt idx="2">
                  <c:v>604.41</c:v>
                </c:pt>
                <c:pt idx="3">
                  <c:v>648.21</c:v>
                </c:pt>
                <c:pt idx="4">
                  <c:v>620.66</c:v>
                </c:pt>
              </c:numCache>
            </c:numRef>
          </c:val>
          <c:extLst>
            <c:ext xmlns:c16="http://schemas.microsoft.com/office/drawing/2014/chart" uri="{C3380CC4-5D6E-409C-BE32-E72D297353CC}">
              <c16:uniqueId val="{00000000-E865-4E45-9756-49B4AFF1525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1303.55</c:v>
                </c:pt>
                <c:pt idx="1">
                  <c:v>1172.21</c:v>
                </c:pt>
                <c:pt idx="2">
                  <c:v>1122.71</c:v>
                </c:pt>
                <c:pt idx="3">
                  <c:v>1225.74</c:v>
                </c:pt>
                <c:pt idx="4">
                  <c:v>1382.02</c:v>
                </c:pt>
              </c:numCache>
            </c:numRef>
          </c:val>
          <c:smooth val="0"/>
          <c:extLst>
            <c:ext xmlns:c16="http://schemas.microsoft.com/office/drawing/2014/chart" uri="{C3380CC4-5D6E-409C-BE32-E72D297353CC}">
              <c16:uniqueId val="{00000001-E865-4E45-9756-49B4AFF1525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74.08</c:v>
                </c:pt>
                <c:pt idx="1">
                  <c:v>74.180000000000007</c:v>
                </c:pt>
                <c:pt idx="2">
                  <c:v>74.209999999999994</c:v>
                </c:pt>
                <c:pt idx="3">
                  <c:v>79.88</c:v>
                </c:pt>
                <c:pt idx="4">
                  <c:v>71.2</c:v>
                </c:pt>
              </c:numCache>
            </c:numRef>
          </c:val>
          <c:extLst>
            <c:ext xmlns:c16="http://schemas.microsoft.com/office/drawing/2014/chart" uri="{C3380CC4-5D6E-409C-BE32-E72D297353CC}">
              <c16:uniqueId val="{00000000-6A58-4B9A-89DC-A9800BFFEC7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78.510000000000005</c:v>
                </c:pt>
                <c:pt idx="1">
                  <c:v>79.55</c:v>
                </c:pt>
                <c:pt idx="2">
                  <c:v>76.87</c:v>
                </c:pt>
                <c:pt idx="3">
                  <c:v>77.03</c:v>
                </c:pt>
                <c:pt idx="4">
                  <c:v>73.77</c:v>
                </c:pt>
              </c:numCache>
            </c:numRef>
          </c:val>
          <c:smooth val="0"/>
          <c:extLst>
            <c:ext xmlns:c16="http://schemas.microsoft.com/office/drawing/2014/chart" uri="{C3380CC4-5D6E-409C-BE32-E72D297353CC}">
              <c16:uniqueId val="{00000001-6A58-4B9A-89DC-A9800BFFEC7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157.80000000000001</c:v>
                </c:pt>
                <c:pt idx="4">
                  <c:v>177.8</c:v>
                </c:pt>
              </c:numCache>
            </c:numRef>
          </c:val>
          <c:extLst>
            <c:ext xmlns:c16="http://schemas.microsoft.com/office/drawing/2014/chart" uri="{C3380CC4-5D6E-409C-BE32-E72D297353CC}">
              <c16:uniqueId val="{00000000-5BBF-4E22-A3C7-AB913D812D7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160.44999999999999</c:v>
                </c:pt>
                <c:pt idx="1">
                  <c:v>161.13</c:v>
                </c:pt>
                <c:pt idx="2">
                  <c:v>161.19999999999999</c:v>
                </c:pt>
                <c:pt idx="3">
                  <c:v>157.56</c:v>
                </c:pt>
                <c:pt idx="4">
                  <c:v>177.17</c:v>
                </c:pt>
              </c:numCache>
            </c:numRef>
          </c:val>
          <c:smooth val="0"/>
          <c:extLst>
            <c:ext xmlns:c16="http://schemas.microsoft.com/office/drawing/2014/chart" uri="{C3380CC4-5D6E-409C-BE32-E72D297353CC}">
              <c16:uniqueId val="{00000001-5BBF-4E22-A3C7-AB913D812D7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栃木県　野木町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Cb2</v>
      </c>
      <c r="X8" s="39"/>
      <c r="Y8" s="39"/>
      <c r="Z8" s="39"/>
      <c r="AA8" s="39"/>
      <c r="AB8" s="39"/>
      <c r="AC8" s="39"/>
      <c r="AD8" s="40" t="str">
        <f>データ!$M$6</f>
        <v>非設置</v>
      </c>
      <c r="AE8" s="40"/>
      <c r="AF8" s="40"/>
      <c r="AG8" s="40"/>
      <c r="AH8" s="40"/>
      <c r="AI8" s="40"/>
      <c r="AJ8" s="40"/>
      <c r="AK8" s="3"/>
      <c r="AL8" s="41">
        <f>データ!S6</f>
        <v>24869</v>
      </c>
      <c r="AM8" s="41"/>
      <c r="AN8" s="41"/>
      <c r="AO8" s="41"/>
      <c r="AP8" s="41"/>
      <c r="AQ8" s="41"/>
      <c r="AR8" s="41"/>
      <c r="AS8" s="41"/>
      <c r="AT8" s="34">
        <f>データ!T6</f>
        <v>30.27</v>
      </c>
      <c r="AU8" s="34"/>
      <c r="AV8" s="34"/>
      <c r="AW8" s="34"/>
      <c r="AX8" s="34"/>
      <c r="AY8" s="34"/>
      <c r="AZ8" s="34"/>
      <c r="BA8" s="34"/>
      <c r="BB8" s="34">
        <f>データ!U6</f>
        <v>821.57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49.59</v>
      </c>
      <c r="J10" s="34"/>
      <c r="K10" s="34"/>
      <c r="L10" s="34"/>
      <c r="M10" s="34"/>
      <c r="N10" s="34"/>
      <c r="O10" s="34"/>
      <c r="P10" s="34">
        <f>データ!P6</f>
        <v>66.78</v>
      </c>
      <c r="Q10" s="34"/>
      <c r="R10" s="34"/>
      <c r="S10" s="34"/>
      <c r="T10" s="34"/>
      <c r="U10" s="34"/>
      <c r="V10" s="34"/>
      <c r="W10" s="34">
        <f>データ!Q6</f>
        <v>79.3</v>
      </c>
      <c r="X10" s="34"/>
      <c r="Y10" s="34"/>
      <c r="Z10" s="34"/>
      <c r="AA10" s="34"/>
      <c r="AB10" s="34"/>
      <c r="AC10" s="34"/>
      <c r="AD10" s="41">
        <f>データ!R6</f>
        <v>2530</v>
      </c>
      <c r="AE10" s="41"/>
      <c r="AF10" s="41"/>
      <c r="AG10" s="41"/>
      <c r="AH10" s="41"/>
      <c r="AI10" s="41"/>
      <c r="AJ10" s="41"/>
      <c r="AK10" s="2"/>
      <c r="AL10" s="41">
        <f>データ!V6</f>
        <v>16593</v>
      </c>
      <c r="AM10" s="41"/>
      <c r="AN10" s="41"/>
      <c r="AO10" s="41"/>
      <c r="AP10" s="41"/>
      <c r="AQ10" s="41"/>
      <c r="AR10" s="41"/>
      <c r="AS10" s="41"/>
      <c r="AT10" s="34">
        <f>データ!W6</f>
        <v>2.76</v>
      </c>
      <c r="AU10" s="34"/>
      <c r="AV10" s="34"/>
      <c r="AW10" s="34"/>
      <c r="AX10" s="34"/>
      <c r="AY10" s="34"/>
      <c r="AZ10" s="34"/>
      <c r="BA10" s="34"/>
      <c r="BB10" s="34">
        <f>データ!X6</f>
        <v>6011.96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dxj/ULehZk5Q/xMt/7tfi17R70O5ymYdT7pNGCuOBDWDTqgMYl6ouFQJ2CR9FG001+gd1/N1UB+b+iOLIHYWmw==" saltValue="eJOSh5M44myt7tmBU5Fpu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93645</v>
      </c>
      <c r="D6" s="19">
        <f t="shared" si="3"/>
        <v>46</v>
      </c>
      <c r="E6" s="19">
        <f t="shared" si="3"/>
        <v>17</v>
      </c>
      <c r="F6" s="19">
        <f t="shared" si="3"/>
        <v>1</v>
      </c>
      <c r="G6" s="19">
        <f t="shared" si="3"/>
        <v>0</v>
      </c>
      <c r="H6" s="19" t="str">
        <f t="shared" si="3"/>
        <v>栃木県　野木町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49.59</v>
      </c>
      <c r="P6" s="20">
        <f t="shared" si="3"/>
        <v>66.78</v>
      </c>
      <c r="Q6" s="20">
        <f t="shared" si="3"/>
        <v>79.3</v>
      </c>
      <c r="R6" s="20">
        <f t="shared" si="3"/>
        <v>2530</v>
      </c>
      <c r="S6" s="20">
        <f t="shared" si="3"/>
        <v>24869</v>
      </c>
      <c r="T6" s="20">
        <f t="shared" si="3"/>
        <v>30.27</v>
      </c>
      <c r="U6" s="20">
        <f t="shared" si="3"/>
        <v>821.57</v>
      </c>
      <c r="V6" s="20">
        <f t="shared" si="3"/>
        <v>16593</v>
      </c>
      <c r="W6" s="20">
        <f t="shared" si="3"/>
        <v>2.76</v>
      </c>
      <c r="X6" s="20">
        <f t="shared" si="3"/>
        <v>6011.96</v>
      </c>
      <c r="Y6" s="21">
        <f>IF(Y7="",NA(),Y7)</f>
        <v>120.46</v>
      </c>
      <c r="Z6" s="21">
        <f t="shared" ref="Z6:AH6" si="4">IF(Z7="",NA(),Z7)</f>
        <v>111.75</v>
      </c>
      <c r="AA6" s="21">
        <f t="shared" si="4"/>
        <v>121.48</v>
      </c>
      <c r="AB6" s="21">
        <f t="shared" si="4"/>
        <v>114.24</v>
      </c>
      <c r="AC6" s="21">
        <f t="shared" si="4"/>
        <v>114.53</v>
      </c>
      <c r="AD6" s="21">
        <f t="shared" si="4"/>
        <v>106.75</v>
      </c>
      <c r="AE6" s="21">
        <f t="shared" si="4"/>
        <v>109.7</v>
      </c>
      <c r="AF6" s="21">
        <f t="shared" si="4"/>
        <v>109.07</v>
      </c>
      <c r="AG6" s="21">
        <f t="shared" si="4"/>
        <v>112.19</v>
      </c>
      <c r="AH6" s="21">
        <f t="shared" si="4"/>
        <v>112.88</v>
      </c>
      <c r="AI6" s="20" t="str">
        <f>IF(AI7="","",IF(AI7="-","【-】","【"&amp;SUBSTITUTE(TEXT(AI7,"#,##0.00"),"-","△")&amp;"】"))</f>
        <v>【105.36】</v>
      </c>
      <c r="AJ6" s="20">
        <f>IF(AJ7="",NA(),AJ7)</f>
        <v>0</v>
      </c>
      <c r="AK6" s="20">
        <f t="shared" ref="AK6:AS6" si="5">IF(AK7="",NA(),AK7)</f>
        <v>0</v>
      </c>
      <c r="AL6" s="20">
        <f t="shared" si="5"/>
        <v>0</v>
      </c>
      <c r="AM6" s="20">
        <f t="shared" si="5"/>
        <v>0</v>
      </c>
      <c r="AN6" s="20">
        <f t="shared" si="5"/>
        <v>0</v>
      </c>
      <c r="AO6" s="21">
        <f t="shared" si="5"/>
        <v>7.23</v>
      </c>
      <c r="AP6" s="21">
        <f t="shared" si="5"/>
        <v>0.1</v>
      </c>
      <c r="AQ6" s="20">
        <f t="shared" si="5"/>
        <v>0</v>
      </c>
      <c r="AR6" s="21">
        <f t="shared" si="5"/>
        <v>0.17</v>
      </c>
      <c r="AS6" s="20">
        <f t="shared" si="5"/>
        <v>0</v>
      </c>
      <c r="AT6" s="20" t="str">
        <f>IF(AT7="","",IF(AT7="-","【-】","【"&amp;SUBSTITUTE(TEXT(AT7,"#,##0.00"),"-","△")&amp;"】"))</f>
        <v>【3.12】</v>
      </c>
      <c r="AU6" s="21">
        <f>IF(AU7="",NA(),AU7)</f>
        <v>23.93</v>
      </c>
      <c r="AV6" s="21">
        <f t="shared" ref="AV6:BD6" si="6">IF(AV7="",NA(),AV7)</f>
        <v>34.18</v>
      </c>
      <c r="AW6" s="21">
        <f t="shared" si="6"/>
        <v>41.54</v>
      </c>
      <c r="AX6" s="21">
        <f t="shared" si="6"/>
        <v>65.12</v>
      </c>
      <c r="AY6" s="21">
        <f t="shared" si="6"/>
        <v>42.97</v>
      </c>
      <c r="AZ6" s="21">
        <f t="shared" si="6"/>
        <v>38.76</v>
      </c>
      <c r="BA6" s="21">
        <f t="shared" si="6"/>
        <v>49.21</v>
      </c>
      <c r="BB6" s="21">
        <f t="shared" si="6"/>
        <v>62.92</v>
      </c>
      <c r="BC6" s="21">
        <f t="shared" si="6"/>
        <v>66.260000000000005</v>
      </c>
      <c r="BD6" s="21">
        <f t="shared" si="6"/>
        <v>75.33</v>
      </c>
      <c r="BE6" s="20" t="str">
        <f>IF(BE7="","",IF(BE7="-","【-】","【"&amp;SUBSTITUTE(TEXT(BE7,"#,##0.00"),"-","△")&amp;"】"))</f>
        <v>【82.75】</v>
      </c>
      <c r="BF6" s="21">
        <f>IF(BF7="",NA(),BF7)</f>
        <v>620.17999999999995</v>
      </c>
      <c r="BG6" s="21">
        <f t="shared" ref="BG6:BO6" si="7">IF(BG7="",NA(),BG7)</f>
        <v>611.37</v>
      </c>
      <c r="BH6" s="21">
        <f t="shared" si="7"/>
        <v>604.41</v>
      </c>
      <c r="BI6" s="21">
        <f t="shared" si="7"/>
        <v>648.21</v>
      </c>
      <c r="BJ6" s="21">
        <f t="shared" si="7"/>
        <v>620.66</v>
      </c>
      <c r="BK6" s="21">
        <f t="shared" si="7"/>
        <v>1303.55</v>
      </c>
      <c r="BL6" s="21">
        <f t="shared" si="7"/>
        <v>1172.21</v>
      </c>
      <c r="BM6" s="21">
        <f t="shared" si="7"/>
        <v>1122.71</v>
      </c>
      <c r="BN6" s="21">
        <f t="shared" si="7"/>
        <v>1225.74</v>
      </c>
      <c r="BO6" s="21">
        <f t="shared" si="7"/>
        <v>1382.02</v>
      </c>
      <c r="BP6" s="20" t="str">
        <f>IF(BP7="","",IF(BP7="-","【-】","【"&amp;SUBSTITUTE(TEXT(BP7,"#,##0.00"),"-","△")&amp;"】"))</f>
        <v>【602.56】</v>
      </c>
      <c r="BQ6" s="21">
        <f>IF(BQ7="",NA(),BQ7)</f>
        <v>74.08</v>
      </c>
      <c r="BR6" s="21">
        <f t="shared" ref="BR6:BZ6" si="8">IF(BR7="",NA(),BR7)</f>
        <v>74.180000000000007</v>
      </c>
      <c r="BS6" s="21">
        <f t="shared" si="8"/>
        <v>74.209999999999994</v>
      </c>
      <c r="BT6" s="21">
        <f t="shared" si="8"/>
        <v>79.88</v>
      </c>
      <c r="BU6" s="21">
        <f t="shared" si="8"/>
        <v>71.2</v>
      </c>
      <c r="BV6" s="21">
        <f t="shared" si="8"/>
        <v>78.510000000000005</v>
      </c>
      <c r="BW6" s="21">
        <f t="shared" si="8"/>
        <v>79.55</v>
      </c>
      <c r="BX6" s="21">
        <f t="shared" si="8"/>
        <v>76.87</v>
      </c>
      <c r="BY6" s="21">
        <f t="shared" si="8"/>
        <v>77.03</v>
      </c>
      <c r="BZ6" s="21">
        <f t="shared" si="8"/>
        <v>73.77</v>
      </c>
      <c r="CA6" s="20" t="str">
        <f>IF(CA7="","",IF(CA7="-","【-】","【"&amp;SUBSTITUTE(TEXT(CA7,"#,##0.00"),"-","△")&amp;"】"))</f>
        <v>【97.94】</v>
      </c>
      <c r="CB6" s="21">
        <f>IF(CB7="",NA(),CB7)</f>
        <v>150</v>
      </c>
      <c r="CC6" s="21">
        <f t="shared" ref="CC6:CK6" si="9">IF(CC7="",NA(),CC7)</f>
        <v>150</v>
      </c>
      <c r="CD6" s="21">
        <f t="shared" si="9"/>
        <v>150</v>
      </c>
      <c r="CE6" s="21">
        <f t="shared" si="9"/>
        <v>157.80000000000001</v>
      </c>
      <c r="CF6" s="21">
        <f t="shared" si="9"/>
        <v>177.8</v>
      </c>
      <c r="CG6" s="21">
        <f t="shared" si="9"/>
        <v>160.44999999999999</v>
      </c>
      <c r="CH6" s="21">
        <f t="shared" si="9"/>
        <v>161.13</v>
      </c>
      <c r="CI6" s="21">
        <f t="shared" si="9"/>
        <v>161.19999999999999</v>
      </c>
      <c r="CJ6" s="21">
        <f t="shared" si="9"/>
        <v>157.56</v>
      </c>
      <c r="CK6" s="21">
        <f t="shared" si="9"/>
        <v>177.17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46.3</v>
      </c>
      <c r="CS6" s="21">
        <f t="shared" si="10"/>
        <v>47.23</v>
      </c>
      <c r="CT6" s="21">
        <f t="shared" si="10"/>
        <v>54.22</v>
      </c>
      <c r="CU6" s="21">
        <f t="shared" si="10"/>
        <v>54.1</v>
      </c>
      <c r="CV6" s="21">
        <f t="shared" si="10"/>
        <v>46.92</v>
      </c>
      <c r="CW6" s="20" t="str">
        <f>IF(CW7="","",IF(CW7="-","【-】","【"&amp;SUBSTITUTE(TEXT(CW7,"#,##0.00"),"-","△")&amp;"】"))</f>
        <v>【60.13】</v>
      </c>
      <c r="CX6" s="21">
        <f>IF(CX7="",NA(),CX7)</f>
        <v>93.72</v>
      </c>
      <c r="CY6" s="21">
        <f t="shared" ref="CY6:DG6" si="11">IF(CY7="",NA(),CY7)</f>
        <v>93.33</v>
      </c>
      <c r="CZ6" s="21">
        <f t="shared" si="11"/>
        <v>93.39</v>
      </c>
      <c r="DA6" s="21">
        <f t="shared" si="11"/>
        <v>92.61</v>
      </c>
      <c r="DB6" s="21">
        <f t="shared" si="11"/>
        <v>92.45</v>
      </c>
      <c r="DC6" s="21">
        <f t="shared" si="11"/>
        <v>85.01</v>
      </c>
      <c r="DD6" s="21">
        <f t="shared" si="11"/>
        <v>85.55</v>
      </c>
      <c r="DE6" s="21">
        <f t="shared" si="11"/>
        <v>85.22</v>
      </c>
      <c r="DF6" s="21">
        <f t="shared" si="11"/>
        <v>83.94</v>
      </c>
      <c r="DG6" s="21">
        <f t="shared" si="11"/>
        <v>78.69</v>
      </c>
      <c r="DH6" s="20" t="str">
        <f>IF(DH7="","",IF(DH7="-","【-】","【"&amp;SUBSTITUTE(TEXT(DH7,"#,##0.00"),"-","△")&amp;"】"))</f>
        <v>【96.00】</v>
      </c>
      <c r="DI6" s="21">
        <f>IF(DI7="",NA(),DI7)</f>
        <v>3.85</v>
      </c>
      <c r="DJ6" s="21">
        <f t="shared" ref="DJ6:DR6" si="12">IF(DJ7="",NA(),DJ7)</f>
        <v>7.58</v>
      </c>
      <c r="DK6" s="21">
        <f t="shared" si="12"/>
        <v>10.65</v>
      </c>
      <c r="DL6" s="21">
        <f t="shared" si="12"/>
        <v>13</v>
      </c>
      <c r="DM6" s="21">
        <f t="shared" si="12"/>
        <v>15.12</v>
      </c>
      <c r="DN6" s="21">
        <f t="shared" si="12"/>
        <v>9.0399999999999991</v>
      </c>
      <c r="DO6" s="21">
        <f t="shared" si="12"/>
        <v>9.35</v>
      </c>
      <c r="DP6" s="21">
        <f t="shared" si="12"/>
        <v>12.44</v>
      </c>
      <c r="DQ6" s="21">
        <f t="shared" si="12"/>
        <v>12.83</v>
      </c>
      <c r="DR6" s="21">
        <f t="shared" si="12"/>
        <v>12.69</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0.12</v>
      </c>
      <c r="EA6" s="21">
        <f t="shared" si="13"/>
        <v>0.28999999999999998</v>
      </c>
      <c r="EB6" s="21">
        <f t="shared" si="13"/>
        <v>0.15</v>
      </c>
      <c r="EC6" s="21">
        <f t="shared" si="13"/>
        <v>0.02</v>
      </c>
      <c r="ED6" s="20" t="str">
        <f>IF(ED7="","",IF(ED7="-","【-】","【"&amp;SUBSTITUTE(TEXT(ED7,"#,##0.00"),"-","△")&amp;"】"))</f>
        <v>【9.46】</v>
      </c>
      <c r="EE6" s="20">
        <f>IF(EE7="",NA(),EE7)</f>
        <v>0</v>
      </c>
      <c r="EF6" s="20">
        <f t="shared" ref="EF6:EN6" si="14">IF(EF7="",NA(),EF7)</f>
        <v>0</v>
      </c>
      <c r="EG6" s="20">
        <f t="shared" si="14"/>
        <v>0</v>
      </c>
      <c r="EH6" s="21">
        <f t="shared" si="14"/>
        <v>0.06</v>
      </c>
      <c r="EI6" s="21">
        <f t="shared" si="14"/>
        <v>0.27</v>
      </c>
      <c r="EJ6" s="21">
        <f t="shared" si="14"/>
        <v>0.04</v>
      </c>
      <c r="EK6" s="21">
        <f t="shared" si="14"/>
        <v>0.06</v>
      </c>
      <c r="EL6" s="21">
        <f t="shared" si="14"/>
        <v>0.01</v>
      </c>
      <c r="EM6" s="21">
        <f t="shared" si="14"/>
        <v>0.33</v>
      </c>
      <c r="EN6" s="21">
        <f t="shared" si="14"/>
        <v>7.0000000000000007E-2</v>
      </c>
      <c r="EO6" s="20" t="str">
        <f>IF(EO7="","",IF(EO7="-","【-】","【"&amp;SUBSTITUTE(TEXT(EO7,"#,##0.00"),"-","△")&amp;"】"))</f>
        <v>【0.19】</v>
      </c>
    </row>
    <row r="7" spans="1:148" s="22" customFormat="1" x14ac:dyDescent="0.2">
      <c r="A7" s="14"/>
      <c r="B7" s="23">
        <v>2024</v>
      </c>
      <c r="C7" s="23">
        <v>93645</v>
      </c>
      <c r="D7" s="23">
        <v>46</v>
      </c>
      <c r="E7" s="23">
        <v>17</v>
      </c>
      <c r="F7" s="23">
        <v>1</v>
      </c>
      <c r="G7" s="23">
        <v>0</v>
      </c>
      <c r="H7" s="23" t="s">
        <v>96</v>
      </c>
      <c r="I7" s="23" t="s">
        <v>97</v>
      </c>
      <c r="J7" s="23" t="s">
        <v>98</v>
      </c>
      <c r="K7" s="23" t="s">
        <v>99</v>
      </c>
      <c r="L7" s="23" t="s">
        <v>100</v>
      </c>
      <c r="M7" s="23" t="s">
        <v>101</v>
      </c>
      <c r="N7" s="24" t="s">
        <v>102</v>
      </c>
      <c r="O7" s="24">
        <v>49.59</v>
      </c>
      <c r="P7" s="24">
        <v>66.78</v>
      </c>
      <c r="Q7" s="24">
        <v>79.3</v>
      </c>
      <c r="R7" s="24">
        <v>2530</v>
      </c>
      <c r="S7" s="24">
        <v>24869</v>
      </c>
      <c r="T7" s="24">
        <v>30.27</v>
      </c>
      <c r="U7" s="24">
        <v>821.57</v>
      </c>
      <c r="V7" s="24">
        <v>16593</v>
      </c>
      <c r="W7" s="24">
        <v>2.76</v>
      </c>
      <c r="X7" s="24">
        <v>6011.96</v>
      </c>
      <c r="Y7" s="24">
        <v>120.46</v>
      </c>
      <c r="Z7" s="24">
        <v>111.75</v>
      </c>
      <c r="AA7" s="24">
        <v>121.48</v>
      </c>
      <c r="AB7" s="24">
        <v>114.24</v>
      </c>
      <c r="AC7" s="24">
        <v>114.53</v>
      </c>
      <c r="AD7" s="24">
        <v>106.75</v>
      </c>
      <c r="AE7" s="24">
        <v>109.7</v>
      </c>
      <c r="AF7" s="24">
        <v>109.07</v>
      </c>
      <c r="AG7" s="24">
        <v>112.19</v>
      </c>
      <c r="AH7" s="24">
        <v>112.88</v>
      </c>
      <c r="AI7" s="24">
        <v>105.36</v>
      </c>
      <c r="AJ7" s="24">
        <v>0</v>
      </c>
      <c r="AK7" s="24">
        <v>0</v>
      </c>
      <c r="AL7" s="24">
        <v>0</v>
      </c>
      <c r="AM7" s="24">
        <v>0</v>
      </c>
      <c r="AN7" s="24">
        <v>0</v>
      </c>
      <c r="AO7" s="24">
        <v>7.23</v>
      </c>
      <c r="AP7" s="24">
        <v>0.1</v>
      </c>
      <c r="AQ7" s="24">
        <v>0</v>
      </c>
      <c r="AR7" s="24">
        <v>0.17</v>
      </c>
      <c r="AS7" s="24">
        <v>0</v>
      </c>
      <c r="AT7" s="24">
        <v>3.12</v>
      </c>
      <c r="AU7" s="24">
        <v>23.93</v>
      </c>
      <c r="AV7" s="24">
        <v>34.18</v>
      </c>
      <c r="AW7" s="24">
        <v>41.54</v>
      </c>
      <c r="AX7" s="24">
        <v>65.12</v>
      </c>
      <c r="AY7" s="24">
        <v>42.97</v>
      </c>
      <c r="AZ7" s="24">
        <v>38.76</v>
      </c>
      <c r="BA7" s="24">
        <v>49.21</v>
      </c>
      <c r="BB7" s="24">
        <v>62.92</v>
      </c>
      <c r="BC7" s="24">
        <v>66.260000000000005</v>
      </c>
      <c r="BD7" s="24">
        <v>75.33</v>
      </c>
      <c r="BE7" s="24">
        <v>82.75</v>
      </c>
      <c r="BF7" s="24">
        <v>620.17999999999995</v>
      </c>
      <c r="BG7" s="24">
        <v>611.37</v>
      </c>
      <c r="BH7" s="24">
        <v>604.41</v>
      </c>
      <c r="BI7" s="24">
        <v>648.21</v>
      </c>
      <c r="BJ7" s="24">
        <v>620.66</v>
      </c>
      <c r="BK7" s="24">
        <v>1303.55</v>
      </c>
      <c r="BL7" s="24">
        <v>1172.21</v>
      </c>
      <c r="BM7" s="24">
        <v>1122.71</v>
      </c>
      <c r="BN7" s="24">
        <v>1225.74</v>
      </c>
      <c r="BO7" s="24">
        <v>1382.02</v>
      </c>
      <c r="BP7" s="24">
        <v>602.55999999999995</v>
      </c>
      <c r="BQ7" s="24">
        <v>74.08</v>
      </c>
      <c r="BR7" s="24">
        <v>74.180000000000007</v>
      </c>
      <c r="BS7" s="24">
        <v>74.209999999999994</v>
      </c>
      <c r="BT7" s="24">
        <v>79.88</v>
      </c>
      <c r="BU7" s="24">
        <v>71.2</v>
      </c>
      <c r="BV7" s="24">
        <v>78.510000000000005</v>
      </c>
      <c r="BW7" s="24">
        <v>79.55</v>
      </c>
      <c r="BX7" s="24">
        <v>76.87</v>
      </c>
      <c r="BY7" s="24">
        <v>77.03</v>
      </c>
      <c r="BZ7" s="24">
        <v>73.77</v>
      </c>
      <c r="CA7" s="24">
        <v>97.94</v>
      </c>
      <c r="CB7" s="24">
        <v>150</v>
      </c>
      <c r="CC7" s="24">
        <v>150</v>
      </c>
      <c r="CD7" s="24">
        <v>150</v>
      </c>
      <c r="CE7" s="24">
        <v>157.80000000000001</v>
      </c>
      <c r="CF7" s="24">
        <v>177.8</v>
      </c>
      <c r="CG7" s="24">
        <v>160.44999999999999</v>
      </c>
      <c r="CH7" s="24">
        <v>161.13</v>
      </c>
      <c r="CI7" s="24">
        <v>161.19999999999999</v>
      </c>
      <c r="CJ7" s="24">
        <v>157.56</v>
      </c>
      <c r="CK7" s="24">
        <v>177.17</v>
      </c>
      <c r="CL7" s="24">
        <v>140.97999999999999</v>
      </c>
      <c r="CM7" s="24" t="s">
        <v>102</v>
      </c>
      <c r="CN7" s="24" t="s">
        <v>102</v>
      </c>
      <c r="CO7" s="24" t="s">
        <v>102</v>
      </c>
      <c r="CP7" s="24" t="s">
        <v>102</v>
      </c>
      <c r="CQ7" s="24" t="s">
        <v>102</v>
      </c>
      <c r="CR7" s="24">
        <v>46.3</v>
      </c>
      <c r="CS7" s="24">
        <v>47.23</v>
      </c>
      <c r="CT7" s="24">
        <v>54.22</v>
      </c>
      <c r="CU7" s="24">
        <v>54.1</v>
      </c>
      <c r="CV7" s="24">
        <v>46.92</v>
      </c>
      <c r="CW7" s="24">
        <v>60.13</v>
      </c>
      <c r="CX7" s="24">
        <v>93.72</v>
      </c>
      <c r="CY7" s="24">
        <v>93.33</v>
      </c>
      <c r="CZ7" s="24">
        <v>93.39</v>
      </c>
      <c r="DA7" s="24">
        <v>92.61</v>
      </c>
      <c r="DB7" s="24">
        <v>92.45</v>
      </c>
      <c r="DC7" s="24">
        <v>85.01</v>
      </c>
      <c r="DD7" s="24">
        <v>85.55</v>
      </c>
      <c r="DE7" s="24">
        <v>85.22</v>
      </c>
      <c r="DF7" s="24">
        <v>83.94</v>
      </c>
      <c r="DG7" s="24">
        <v>78.69</v>
      </c>
      <c r="DH7" s="24">
        <v>96</v>
      </c>
      <c r="DI7" s="24">
        <v>3.85</v>
      </c>
      <c r="DJ7" s="24">
        <v>7.58</v>
      </c>
      <c r="DK7" s="24">
        <v>10.65</v>
      </c>
      <c r="DL7" s="24">
        <v>13</v>
      </c>
      <c r="DM7" s="24">
        <v>15.12</v>
      </c>
      <c r="DN7" s="24">
        <v>9.0399999999999991</v>
      </c>
      <c r="DO7" s="24">
        <v>9.35</v>
      </c>
      <c r="DP7" s="24">
        <v>12.44</v>
      </c>
      <c r="DQ7" s="24">
        <v>12.83</v>
      </c>
      <c r="DR7" s="24">
        <v>12.69</v>
      </c>
      <c r="DS7" s="24">
        <v>42.2</v>
      </c>
      <c r="DT7" s="24">
        <v>0</v>
      </c>
      <c r="DU7" s="24">
        <v>0</v>
      </c>
      <c r="DV7" s="24">
        <v>0</v>
      </c>
      <c r="DW7" s="24">
        <v>0</v>
      </c>
      <c r="DX7" s="24">
        <v>0</v>
      </c>
      <c r="DY7" s="24">
        <v>0</v>
      </c>
      <c r="DZ7" s="24">
        <v>0.12</v>
      </c>
      <c r="EA7" s="24">
        <v>0.28999999999999998</v>
      </c>
      <c r="EB7" s="24">
        <v>0.15</v>
      </c>
      <c r="EC7" s="24">
        <v>0.02</v>
      </c>
      <c r="ED7" s="24">
        <v>9.4600000000000009</v>
      </c>
      <c r="EE7" s="24">
        <v>0</v>
      </c>
      <c r="EF7" s="24">
        <v>0</v>
      </c>
      <c r="EG7" s="24">
        <v>0</v>
      </c>
      <c r="EH7" s="24">
        <v>0.06</v>
      </c>
      <c r="EI7" s="24">
        <v>0.27</v>
      </c>
      <c r="EJ7" s="24">
        <v>0.04</v>
      </c>
      <c r="EK7" s="24">
        <v>0.06</v>
      </c>
      <c r="EL7" s="24">
        <v>0.01</v>
      </c>
      <c r="EM7" s="24">
        <v>0.33</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2026-01-20T00:58:25Z</cp:lastPrinted>
  <dcterms:created xsi:type="dcterms:W3CDTF">2025-12-23T05:58:12Z</dcterms:created>
  <dcterms:modified xsi:type="dcterms:W3CDTF">2026-03-06T05:05:43Z</dcterms:modified>
  <cp:category/>
</cp:coreProperties>
</file>