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6 下水道（農集）\"/>
    </mc:Choice>
  </mc:AlternateContent>
  <xr:revisionPtr revIDLastSave="0" documentId="13_ncr:1_{438A3E52-83BF-4CED-B9CF-ED489EB5882C}" xr6:coauthVersionLast="47" xr6:coauthVersionMax="47" xr10:uidLastSave="{00000000-0000-0000-0000-000000000000}"/>
  <workbookProtection workbookAlgorithmName="SHA-512" workbookHashValue="zgeGm8R2GMbf3J9yE6imsW9q85zXpsWprJQ+jh59ogqrZEF0LwbAj2UIjNrHlicQhJ6xMc1U0EMi+Oa8QYyXxA==" workbookSaltValue="yj+/HRyzCCxKjkWKPtx+z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<sst xmlns="http://schemas.openxmlformats.org/spreadsheetml/2006/main" count="231" uniqueCount="117">
  <si>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</si>
  <si>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</si>
  <si>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</si>
  <si>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</si>
  <si>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</si>
  <si>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</si>
  <si>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</si>
  <si>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</si>
  <si>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</si>
  <si>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</si>
  <si>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</si>
  <si>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</si>
  <si>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</si>
  <si>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</si>
  <si>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</si>
  <si>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</si>
  <si>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</si>
  <si>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</si>
  <si>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</si>
  <si>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</si>
  <si>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</si>
  <si>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</si>
  <si>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</si>
  <si>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</si>
  <si>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</si>
  <si>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</si>
  <si>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</si>
  <si>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</si>
  <si>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</si>
  <si>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</si>
  <si>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</si>
  <si>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</si>
  <si>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</si>
  <si>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</si>
  <si>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</si>
  <si>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</si>
  <si>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</si>
  <si>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</si>
  <si>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</si>
  <si>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</si>
  <si>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</si>
  <si>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</si>
  <si>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</si>
  <si>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</si>
  <si>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</si>
  <si>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</si>
  <si>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</si>
  <si>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</si>
  <si>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</si>
  <si>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</si>
  <si>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</si>
  <si>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</si>
  <si>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</si>
  <si>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</si>
  <si>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</si>
  <si>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</si>
  <si>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</si>
  <si>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</si>
  <si>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</si>
  <si>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</si>
  <si>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</si>
  <si>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</si>
  <si>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</si>
  <si>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</si>
  <si>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</si>
  <si>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</si>
  <si>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</si>
  <si>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</si>
  <si>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</si>
  <si>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</si>
  <si>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</si>
  <si>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</si>
  <si>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</si>
  <si>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</si>
  <si>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</si>
  <si>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</si>
  <si>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</si>
  <si>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</si>
  <si>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</si>
  <si>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</si>
  <si>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</si>
  <si>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</si>
  <si>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</si>
  <si>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</si>
  <si>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</si>
  <si>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</si>
  <si>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</si>
  <si>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</si>
  <si>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</si>
  <si>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</si>
  <si>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</si>
  <si>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</si>
  <si>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</si>
  <si>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</si>
  <si>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</si>
  <si>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</si>
  <si>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壬生町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</si>
  <si>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</si>
  <si>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</si>
  <si>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</si>
  <si>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</si>
  <si>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</si>
  <si>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</si>
  <si>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</si>
  <si>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</si>
  <si>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</si>
  <si>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</si>
  <si>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</si>
  <si>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</si>
  <si>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</si>
  <si>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</si>
  <si>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</si>
  <si>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</si>
  <si>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</si>
  <si>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農業集落排水事業は、令和元年度に着手した７地区目の整備が令和５年度に完了したため、翌年度以降は事業費の大幅な減少が見込まれます。
　経営基盤の強化と財政マネジメントの向上に取り組むため、令和３年１１月に改定した経営戦略に基づき事業を実施してきましたが、耐用年数に達する施設の統廃合等について検討する必要性があり、公共下水道事業と併せて令和７年度に経営戦略の改定を予定しております。</t>
    <phoneticPr fontId="4"/>
  </si>
  <si>
    <t>①経常収支比率は、引き続き１００％を超えており、黒字の状況ですが、一般会計からの繰入金には基準外繰入金もあるため、基準外繰入金を削減しても１００％を超えるように経営する必要があります。
②累積欠損金比率は、引き続き０％であり、累積欠損金が計上されていない状況です。
③流動比率は、昨年と比較して増加しているものの、依然として類似団体と比較して低い数値となっています。流動負債には建設改良費等に充てられた企業債が含まれており、これらの財源により整備された施設について、将来、償還・返済の原資を使用料収入等により得ることが予定されています。
⑤経費回収率は、引き続き１００％を下回っており、汚水処理に係る費用が使用料以外の収入により賄われている状況です。適正な使用料の検討や汚水処理費の削減が必要と考えます。
⑥汚水処理原価は、類似団体と比較して、引き続き低い数値ではありますが、今後も更なる経費の削減に向けた取組が必要です。
⑦施設利用率は、昨年度と比べやや減少しておりますが、類似団体と比較して高い数値となっています。
⑧水洗化率は、旭町・星の宮処理場の供用開始により令和５年度に一度減少しましたが、接続開始にともない増加が見込まれます。類似団体と比較して引き続き低い数値となっており、新規共用開始区域における早期の接続開始に向けた取組を進める等、今後も水洗化率向上のための取組が必要です。</t>
    <rPh sb="424" eb="425">
      <t>クラ</t>
    </rPh>
    <rPh sb="428" eb="430">
      <t>ゲンショウ</t>
    </rPh>
    <rPh sb="467" eb="468">
      <t>アサヒ</t>
    </rPh>
    <rPh sb="468" eb="469">
      <t>マチ</t>
    </rPh>
    <rPh sb="470" eb="471">
      <t>ホシ</t>
    </rPh>
    <rPh sb="472" eb="473">
      <t>ミヤ</t>
    </rPh>
    <rPh sb="473" eb="476">
      <t>ショリジョウ</t>
    </rPh>
    <rPh sb="477" eb="481">
      <t>キョウヨウカイシ</t>
    </rPh>
    <rPh sb="484" eb="486">
      <t>レイワ</t>
    </rPh>
    <rPh sb="487" eb="489">
      <t>ネンド</t>
    </rPh>
    <rPh sb="490" eb="492">
      <t>イチド</t>
    </rPh>
    <rPh sb="492" eb="494">
      <t>ゲンショウ</t>
    </rPh>
    <rPh sb="500" eb="504">
      <t>セツゾクカイシ</t>
    </rPh>
    <rPh sb="509" eb="511">
      <t>ゾウカ</t>
    </rPh>
    <rPh sb="512" eb="514">
      <t>ミコ</t>
    </rPh>
    <rPh sb="519" eb="521">
      <t>ルイジ</t>
    </rPh>
    <rPh sb="543" eb="547">
      <t>シンキキョウヨウ</t>
    </rPh>
    <rPh sb="547" eb="549">
      <t>カイシ</t>
    </rPh>
    <rPh sb="549" eb="551">
      <t>クイキ</t>
    </rPh>
    <rPh sb="566" eb="567">
      <t>ト</t>
    </rPh>
    <rPh sb="567" eb="568">
      <t>ク</t>
    </rPh>
    <rPh sb="572" eb="573">
      <t>ナド</t>
    </rPh>
    <phoneticPr fontId="4"/>
  </si>
  <si>
    <t>①有形固定資産減価償却率は、類似団体と比較して引き続き高い数値となっています。処理施設において、平成８年度に供用開始した施設の老朽化が進んでいるため、定期的な点検を基に、計画的に施設の修繕・更新を実施し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</si>
</sst>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8E-4AF2-B5B9-E4E1FD86C8C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9F8E-4AF2-B5B9-E4E1FD86C8C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56.14</c:v>
                </c:pt>
                <c:pt idx="1">
                  <c:v>56.14</c:v>
                </c:pt>
                <c:pt idx="2">
                  <c:v>56.8</c:v>
                </c:pt>
                <c:pt idx="3">
                  <c:v>58.2</c:v>
                </c:pt>
                <c:pt idx="4">
                  <c:v>54.75</c:v>
                </c:pt>
              </c:numCache>
            </c:numRef>
          </c:val>
          <c:extLst>
            <c:ext xmlns:c16="http://schemas.microsoft.com/office/drawing/2014/chart" uri="{C3380CC4-5D6E-409C-BE32-E72D297353CC}">
              <c16:uniqueId val="{00000000-6FD2-4E74-9084-7BF8DDA11E2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6FD2-4E74-9084-7BF8DDA11E2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76.459999999999994</c:v>
                </c:pt>
                <c:pt idx="1">
                  <c:v>77.38</c:v>
                </c:pt>
                <c:pt idx="2">
                  <c:v>78.55</c:v>
                </c:pt>
                <c:pt idx="3">
                  <c:v>71.61</c:v>
                </c:pt>
                <c:pt idx="4">
                  <c:v>75.52</c:v>
                </c:pt>
              </c:numCache>
            </c:numRef>
          </c:val>
          <c:extLst>
            <c:ext xmlns:c16="http://schemas.microsoft.com/office/drawing/2014/chart" uri="{C3380CC4-5D6E-409C-BE32-E72D297353CC}">
              <c16:uniqueId val="{00000000-9A7E-4CD1-915A-D46D88400F6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9A7E-4CD1-915A-D46D88400F6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132.66</c:v>
                </c:pt>
                <c:pt idx="1">
                  <c:v>131.41</c:v>
                </c:pt>
                <c:pt idx="2">
                  <c:v>127.07</c:v>
                </c:pt>
                <c:pt idx="3">
                  <c:v>123.38</c:v>
                </c:pt>
                <c:pt idx="4">
                  <c:v>110.11</c:v>
                </c:pt>
              </c:numCache>
            </c:numRef>
          </c:val>
          <c:extLst>
            <c:ext xmlns:c16="http://schemas.microsoft.com/office/drawing/2014/chart" uri="{C3380CC4-5D6E-409C-BE32-E72D297353CC}">
              <c16:uniqueId val="{00000000-6D45-4D8D-9D5E-7EFA170AFB5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6D45-4D8D-9D5E-7EFA170AFB5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35.22</c:v>
                </c:pt>
                <c:pt idx="1">
                  <c:v>37.07</c:v>
                </c:pt>
                <c:pt idx="2">
                  <c:v>38.89</c:v>
                </c:pt>
                <c:pt idx="3">
                  <c:v>40.68</c:v>
                </c:pt>
                <c:pt idx="4">
                  <c:v>37.97</c:v>
                </c:pt>
              </c:numCache>
            </c:numRef>
          </c:val>
          <c:extLst>
            <c:ext xmlns:c16="http://schemas.microsoft.com/office/drawing/2014/chart" uri="{C3380CC4-5D6E-409C-BE32-E72D297353CC}">
              <c16:uniqueId val="{00000000-6C87-48EB-AE32-F985F25391A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6C87-48EB-AE32-F985F25391A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4A-4641-8EA8-07EF1FD21C7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5C4A-4641-8EA8-07EF1FD21C7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87-485E-8A36-035E9BBDEC3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2287-485E-8A36-035E9BBDEC3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25.21</c:v>
                </c:pt>
                <c:pt idx="1">
                  <c:v>35.979999999999997</c:v>
                </c:pt>
                <c:pt idx="2">
                  <c:v>34.869999999999997</c:v>
                </c:pt>
                <c:pt idx="3">
                  <c:v>38.54</c:v>
                </c:pt>
                <c:pt idx="4">
                  <c:v>40.32</c:v>
                </c:pt>
              </c:numCache>
            </c:numRef>
          </c:val>
          <c:extLst>
            <c:ext xmlns:c16="http://schemas.microsoft.com/office/drawing/2014/chart" uri="{C3380CC4-5D6E-409C-BE32-E72D297353CC}">
              <c16:uniqueId val="{00000000-8558-417B-BEDF-97F50457563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8558-417B-BEDF-97F50457563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27-4A6B-9E0D-A4D8F270B72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0227-4A6B-9E0D-A4D8F270B72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82.11</c:v>
                </c:pt>
                <c:pt idx="1">
                  <c:v>72.02</c:v>
                </c:pt>
                <c:pt idx="2">
                  <c:v>91.48</c:v>
                </c:pt>
                <c:pt idx="3">
                  <c:v>90.64</c:v>
                </c:pt>
                <c:pt idx="4">
                  <c:v>75.77</c:v>
                </c:pt>
              </c:numCache>
            </c:numRef>
          </c:val>
          <c:extLst>
            <c:ext xmlns:c16="http://schemas.microsoft.com/office/drawing/2014/chart" uri="{C3380CC4-5D6E-409C-BE32-E72D297353CC}">
              <c16:uniqueId val="{00000000-D5B9-4A6B-84F1-A03FE36010F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D5B9-4A6B-84F1-A03FE36010F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167.33</c:v>
                </c:pt>
                <c:pt idx="1">
                  <c:v>186.77</c:v>
                </c:pt>
                <c:pt idx="2">
                  <c:v>151.19</c:v>
                </c:pt>
                <c:pt idx="3">
                  <c:v>150</c:v>
                </c:pt>
                <c:pt idx="4">
                  <c:v>180.76</c:v>
                </c:pt>
              </c:numCache>
            </c:numRef>
          </c:val>
          <c:extLst>
            <c:ext xmlns:c16="http://schemas.microsoft.com/office/drawing/2014/chart" uri="{C3380CC4-5D6E-409C-BE32-E72D297353CC}">
              <c16:uniqueId val="{00000000-8551-407A-BD9F-13571B26C9E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8551-407A-BD9F-13571B26C9E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栃木県　壬生町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38140</v>
      </c>
      <c r="AM8" s="41"/>
      <c r="AN8" s="41"/>
      <c r="AO8" s="41"/>
      <c r="AP8" s="41"/>
      <c r="AQ8" s="41"/>
      <c r="AR8" s="41"/>
      <c r="AS8" s="41"/>
      <c r="AT8" s="34">
        <f>データ!T6</f>
        <v>61.06</v>
      </c>
      <c r="AU8" s="34"/>
      <c r="AV8" s="34"/>
      <c r="AW8" s="34"/>
      <c r="AX8" s="34"/>
      <c r="AY8" s="34"/>
      <c r="AZ8" s="34"/>
      <c r="BA8" s="34"/>
      <c r="BB8" s="34">
        <f>データ!U6</f>
        <v>624.63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68.53</v>
      </c>
      <c r="J10" s="34"/>
      <c r="K10" s="34"/>
      <c r="L10" s="34"/>
      <c r="M10" s="34"/>
      <c r="N10" s="34"/>
      <c r="O10" s="34"/>
      <c r="P10" s="34">
        <f>データ!P6</f>
        <v>14.04</v>
      </c>
      <c r="Q10" s="34"/>
      <c r="R10" s="34"/>
      <c r="S10" s="34"/>
      <c r="T10" s="34"/>
      <c r="U10" s="34"/>
      <c r="V10" s="34"/>
      <c r="W10" s="34">
        <f>データ!Q6</f>
        <v>99.67</v>
      </c>
      <c r="X10" s="34"/>
      <c r="Y10" s="34"/>
      <c r="Z10" s="34"/>
      <c r="AA10" s="34"/>
      <c r="AB10" s="34"/>
      <c r="AC10" s="34"/>
      <c r="AD10" s="41">
        <f>データ!R6</f>
        <v>3780</v>
      </c>
      <c r="AE10" s="41"/>
      <c r="AF10" s="41"/>
      <c r="AG10" s="41"/>
      <c r="AH10" s="41"/>
      <c r="AI10" s="41"/>
      <c r="AJ10" s="41"/>
      <c r="AK10" s="2"/>
      <c r="AL10" s="41">
        <f>データ!V6</f>
        <v>5334</v>
      </c>
      <c r="AM10" s="41"/>
      <c r="AN10" s="41"/>
      <c r="AO10" s="41"/>
      <c r="AP10" s="41"/>
      <c r="AQ10" s="41"/>
      <c r="AR10" s="41"/>
      <c r="AS10" s="41"/>
      <c r="AT10" s="34">
        <f>データ!W6</f>
        <v>4.03</v>
      </c>
      <c r="AU10" s="34"/>
      <c r="AV10" s="34"/>
      <c r="AW10" s="34"/>
      <c r="AX10" s="34"/>
      <c r="AY10" s="34"/>
      <c r="AZ10" s="34"/>
      <c r="BA10" s="34"/>
      <c r="BB10" s="34">
        <f>データ!X6</f>
        <v>1323.57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116</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jxcrrk5ewFngWjlWjMSPfyKCKtlQhm6blM/t8j64X/1a0Ex3Y97HR2j6lDeBpiVzwuWL+WEWPNhO2l+x4IM8oA==" saltValue="CSmeHveY8hWw0IaibW5Fh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93611</v>
      </c>
      <c r="D6" s="19">
        <f t="shared" si="3"/>
        <v>46</v>
      </c>
      <c r="E6" s="19">
        <f t="shared" si="3"/>
        <v>17</v>
      </c>
      <c r="F6" s="19">
        <f t="shared" si="3"/>
        <v>5</v>
      </c>
      <c r="G6" s="19">
        <f t="shared" si="3"/>
        <v>0</v>
      </c>
      <c r="H6" s="19" t="str">
        <f t="shared" si="3"/>
        <v>栃木県　壬生町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68.53</v>
      </c>
      <c r="P6" s="20">
        <f t="shared" si="3"/>
        <v>14.04</v>
      </c>
      <c r="Q6" s="20">
        <f t="shared" si="3"/>
        <v>99.67</v>
      </c>
      <c r="R6" s="20">
        <f t="shared" si="3"/>
        <v>3780</v>
      </c>
      <c r="S6" s="20">
        <f t="shared" si="3"/>
        <v>38140</v>
      </c>
      <c r="T6" s="20">
        <f t="shared" si="3"/>
        <v>61.06</v>
      </c>
      <c r="U6" s="20">
        <f t="shared" si="3"/>
        <v>624.63</v>
      </c>
      <c r="V6" s="20">
        <f t="shared" si="3"/>
        <v>5334</v>
      </c>
      <c r="W6" s="20">
        <f t="shared" si="3"/>
        <v>4.03</v>
      </c>
      <c r="X6" s="20">
        <f t="shared" si="3"/>
        <v>1323.57</v>
      </c>
      <c r="Y6" s="21">
        <f>IF(Y7="",NA(),Y7)</f>
        <v>132.66</v>
      </c>
      <c r="Z6" s="21">
        <f t="shared" ref="Z6:AH6" si="4">IF(Z7="",NA(),Z7)</f>
        <v>131.41</v>
      </c>
      <c r="AA6" s="21">
        <f t="shared" si="4"/>
        <v>127.07</v>
      </c>
      <c r="AB6" s="21">
        <f t="shared" si="4"/>
        <v>123.38</v>
      </c>
      <c r="AC6" s="21">
        <f t="shared" si="4"/>
        <v>110.11</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25.21</v>
      </c>
      <c r="AV6" s="21">
        <f t="shared" ref="AV6:BD6" si="6">IF(AV7="",NA(),AV7)</f>
        <v>35.979999999999997</v>
      </c>
      <c r="AW6" s="21">
        <f t="shared" si="6"/>
        <v>34.869999999999997</v>
      </c>
      <c r="AX6" s="21">
        <f t="shared" si="6"/>
        <v>38.54</v>
      </c>
      <c r="AY6" s="21">
        <f t="shared" si="6"/>
        <v>40.32</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82.11</v>
      </c>
      <c r="BR6" s="21">
        <f t="shared" ref="BR6:BZ6" si="8">IF(BR7="",NA(),BR7)</f>
        <v>72.02</v>
      </c>
      <c r="BS6" s="21">
        <f t="shared" si="8"/>
        <v>91.48</v>
      </c>
      <c r="BT6" s="21">
        <f t="shared" si="8"/>
        <v>90.64</v>
      </c>
      <c r="BU6" s="21">
        <f t="shared" si="8"/>
        <v>75.77</v>
      </c>
      <c r="BV6" s="21">
        <f t="shared" si="8"/>
        <v>57.08</v>
      </c>
      <c r="BW6" s="21">
        <f t="shared" si="8"/>
        <v>56.26</v>
      </c>
      <c r="BX6" s="21">
        <f t="shared" si="8"/>
        <v>52.94</v>
      </c>
      <c r="BY6" s="21">
        <f t="shared" si="8"/>
        <v>52.05</v>
      </c>
      <c r="BZ6" s="21">
        <f t="shared" si="8"/>
        <v>47.96</v>
      </c>
      <c r="CA6" s="20" t="str">
        <f>IF(CA7="","",IF(CA7="-","【-】","【"&amp;SUBSTITUTE(TEXT(CA7,"#,##0.00"),"-","△")&amp;"】"))</f>
        <v>【54.51】</v>
      </c>
      <c r="CB6" s="21">
        <f>IF(CB7="",NA(),CB7)</f>
        <v>167.33</v>
      </c>
      <c r="CC6" s="21">
        <f t="shared" ref="CC6:CK6" si="9">IF(CC7="",NA(),CC7)</f>
        <v>186.77</v>
      </c>
      <c r="CD6" s="21">
        <f t="shared" si="9"/>
        <v>151.19</v>
      </c>
      <c r="CE6" s="21">
        <f t="shared" si="9"/>
        <v>150</v>
      </c>
      <c r="CF6" s="21">
        <f t="shared" si="9"/>
        <v>180.76</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56.14</v>
      </c>
      <c r="CN6" s="21">
        <f t="shared" ref="CN6:CV6" si="10">IF(CN7="",NA(),CN7)</f>
        <v>56.14</v>
      </c>
      <c r="CO6" s="21">
        <f t="shared" si="10"/>
        <v>56.8</v>
      </c>
      <c r="CP6" s="21">
        <f t="shared" si="10"/>
        <v>58.2</v>
      </c>
      <c r="CQ6" s="21">
        <f t="shared" si="10"/>
        <v>54.75</v>
      </c>
      <c r="CR6" s="21">
        <f t="shared" si="10"/>
        <v>54.83</v>
      </c>
      <c r="CS6" s="21">
        <f t="shared" si="10"/>
        <v>66.53</v>
      </c>
      <c r="CT6" s="21">
        <f t="shared" si="10"/>
        <v>52.35</v>
      </c>
      <c r="CU6" s="21">
        <f t="shared" si="10"/>
        <v>46.25</v>
      </c>
      <c r="CV6" s="21">
        <f t="shared" si="10"/>
        <v>45.32</v>
      </c>
      <c r="CW6" s="20" t="str">
        <f>IF(CW7="","",IF(CW7="-","【-】","【"&amp;SUBSTITUTE(TEXT(CW7,"#,##0.00"),"-","△")&amp;"】"))</f>
        <v>【49.92】</v>
      </c>
      <c r="CX6" s="21">
        <f>IF(CX7="",NA(),CX7)</f>
        <v>76.459999999999994</v>
      </c>
      <c r="CY6" s="21">
        <f t="shared" ref="CY6:DG6" si="11">IF(CY7="",NA(),CY7)</f>
        <v>77.38</v>
      </c>
      <c r="CZ6" s="21">
        <f t="shared" si="11"/>
        <v>78.55</v>
      </c>
      <c r="DA6" s="21">
        <f t="shared" si="11"/>
        <v>71.61</v>
      </c>
      <c r="DB6" s="21">
        <f t="shared" si="11"/>
        <v>75.52</v>
      </c>
      <c r="DC6" s="21">
        <f t="shared" si="11"/>
        <v>84.7</v>
      </c>
      <c r="DD6" s="21">
        <f t="shared" si="11"/>
        <v>84.67</v>
      </c>
      <c r="DE6" s="21">
        <f t="shared" si="11"/>
        <v>84.39</v>
      </c>
      <c r="DF6" s="21">
        <f t="shared" si="11"/>
        <v>83.96</v>
      </c>
      <c r="DG6" s="21">
        <f t="shared" si="11"/>
        <v>83.54</v>
      </c>
      <c r="DH6" s="20" t="str">
        <f>IF(DH7="","",IF(DH7="-","【-】","【"&amp;SUBSTITUTE(TEXT(DH7,"#,##0.00"),"-","△")&amp;"】"))</f>
        <v>【87.80】</v>
      </c>
      <c r="DI6" s="21">
        <f>IF(DI7="",NA(),DI7)</f>
        <v>35.22</v>
      </c>
      <c r="DJ6" s="21">
        <f t="shared" ref="DJ6:DR6" si="12">IF(DJ7="",NA(),DJ7)</f>
        <v>37.07</v>
      </c>
      <c r="DK6" s="21">
        <f t="shared" si="12"/>
        <v>38.89</v>
      </c>
      <c r="DL6" s="21">
        <f t="shared" si="12"/>
        <v>40.68</v>
      </c>
      <c r="DM6" s="21">
        <f t="shared" si="12"/>
        <v>37.97</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93611</v>
      </c>
      <c r="D7" s="23">
        <v>46</v>
      </c>
      <c r="E7" s="23">
        <v>17</v>
      </c>
      <c r="F7" s="23">
        <v>5</v>
      </c>
      <c r="G7" s="23">
        <v>0</v>
      </c>
      <c r="H7" s="23" t="s">
        <v>96</v>
      </c>
      <c r="I7" s="23" t="s">
        <v>97</v>
      </c>
      <c r="J7" s="23" t="s">
        <v>98</v>
      </c>
      <c r="K7" s="23" t="s">
        <v>99</v>
      </c>
      <c r="L7" s="23" t="s">
        <v>100</v>
      </c>
      <c r="M7" s="23" t="s">
        <v>101</v>
      </c>
      <c r="N7" s="24" t="s">
        <v>102</v>
      </c>
      <c r="O7" s="24">
        <v>68.53</v>
      </c>
      <c r="P7" s="24">
        <v>14.04</v>
      </c>
      <c r="Q7" s="24">
        <v>99.67</v>
      </c>
      <c r="R7" s="24">
        <v>3780</v>
      </c>
      <c r="S7" s="24">
        <v>38140</v>
      </c>
      <c r="T7" s="24">
        <v>61.06</v>
      </c>
      <c r="U7" s="24">
        <v>624.63</v>
      </c>
      <c r="V7" s="24">
        <v>5334</v>
      </c>
      <c r="W7" s="24">
        <v>4.03</v>
      </c>
      <c r="X7" s="24">
        <v>1323.57</v>
      </c>
      <c r="Y7" s="24">
        <v>132.66</v>
      </c>
      <c r="Z7" s="24">
        <v>131.41</v>
      </c>
      <c r="AA7" s="24">
        <v>127.07</v>
      </c>
      <c r="AB7" s="24">
        <v>123.38</v>
      </c>
      <c r="AC7" s="24">
        <v>110.11</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25.21</v>
      </c>
      <c r="AV7" s="24">
        <v>35.979999999999997</v>
      </c>
      <c r="AW7" s="24">
        <v>34.869999999999997</v>
      </c>
      <c r="AX7" s="24">
        <v>38.54</v>
      </c>
      <c r="AY7" s="24">
        <v>40.32</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82.11</v>
      </c>
      <c r="BR7" s="24">
        <v>72.02</v>
      </c>
      <c r="BS7" s="24">
        <v>91.48</v>
      </c>
      <c r="BT7" s="24">
        <v>90.64</v>
      </c>
      <c r="BU7" s="24">
        <v>75.77</v>
      </c>
      <c r="BV7" s="24">
        <v>57.08</v>
      </c>
      <c r="BW7" s="24">
        <v>56.26</v>
      </c>
      <c r="BX7" s="24">
        <v>52.94</v>
      </c>
      <c r="BY7" s="24">
        <v>52.05</v>
      </c>
      <c r="BZ7" s="24">
        <v>47.96</v>
      </c>
      <c r="CA7" s="24">
        <v>54.51</v>
      </c>
      <c r="CB7" s="24">
        <v>167.33</v>
      </c>
      <c r="CC7" s="24">
        <v>186.77</v>
      </c>
      <c r="CD7" s="24">
        <v>151.19</v>
      </c>
      <c r="CE7" s="24">
        <v>150</v>
      </c>
      <c r="CF7" s="24">
        <v>180.76</v>
      </c>
      <c r="CG7" s="24">
        <v>274.99</v>
      </c>
      <c r="CH7" s="24">
        <v>282.08999999999997</v>
      </c>
      <c r="CI7" s="24">
        <v>303.27999999999997</v>
      </c>
      <c r="CJ7" s="24">
        <v>301.86</v>
      </c>
      <c r="CK7" s="24">
        <v>325.85000000000002</v>
      </c>
      <c r="CL7" s="24">
        <v>286.33</v>
      </c>
      <c r="CM7" s="24">
        <v>56.14</v>
      </c>
      <c r="CN7" s="24">
        <v>56.14</v>
      </c>
      <c r="CO7" s="24">
        <v>56.8</v>
      </c>
      <c r="CP7" s="24">
        <v>58.2</v>
      </c>
      <c r="CQ7" s="24">
        <v>54.75</v>
      </c>
      <c r="CR7" s="24">
        <v>54.83</v>
      </c>
      <c r="CS7" s="24">
        <v>66.53</v>
      </c>
      <c r="CT7" s="24">
        <v>52.35</v>
      </c>
      <c r="CU7" s="24">
        <v>46.25</v>
      </c>
      <c r="CV7" s="24">
        <v>45.32</v>
      </c>
      <c r="CW7" s="24">
        <v>49.92</v>
      </c>
      <c r="CX7" s="24">
        <v>76.459999999999994</v>
      </c>
      <c r="CY7" s="24">
        <v>77.38</v>
      </c>
      <c r="CZ7" s="24">
        <v>78.55</v>
      </c>
      <c r="DA7" s="24">
        <v>71.61</v>
      </c>
      <c r="DB7" s="24">
        <v>75.52</v>
      </c>
      <c r="DC7" s="24">
        <v>84.7</v>
      </c>
      <c r="DD7" s="24">
        <v>84.67</v>
      </c>
      <c r="DE7" s="24">
        <v>84.39</v>
      </c>
      <c r="DF7" s="24">
        <v>83.96</v>
      </c>
      <c r="DG7" s="24">
        <v>83.54</v>
      </c>
      <c r="DH7" s="24">
        <v>87.8</v>
      </c>
      <c r="DI7" s="24">
        <v>35.22</v>
      </c>
      <c r="DJ7" s="24">
        <v>37.07</v>
      </c>
      <c r="DK7" s="24">
        <v>38.89</v>
      </c>
      <c r="DL7" s="24">
        <v>40.68</v>
      </c>
      <c r="DM7" s="24">
        <v>37.97</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2026-03-04T00:51:32Z</cp:lastPrinted>
  <dcterms:created xsi:type="dcterms:W3CDTF">2025-12-23T06:18:07Z</dcterms:created>
  <dcterms:modified xsi:type="dcterms:W3CDTF">2026-03-06T05:16:12Z</dcterms:modified>
  <cp:category/>
</cp:coreProperties>
</file>