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05財政担当\H30\④公営企業\02 公営企業決算統計\310111H29決算比較分析表照会\05県ホームページ公表\6下水（農集）\"/>
    </mc:Choice>
  </mc:AlternateContent>
  <workbookProtection workbookAlgorithmName="SHA-512" workbookHashValue="oiX0pBFQyXR/URwfLe457+TfYDPprIvV3AINZz5nfTdr8mlX4+9zcSYy5uNPAVkifXA1xC6qaQIxi4hK7Z6fgQ==" workbookSaltValue="mboBpnkRuP2lGZSF/+IxQ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<sst xmlns="http://schemas.openxmlformats.org/spreadsheetml/2006/main" count="240" uniqueCount="125">
  <si>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</si>
  <si>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</si>
  <si>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</si>
  <si>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</si>
  <si>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</si>
  <si>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</si>
  <si>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</si>
  <si>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</si>
  <si>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</si>
  <si>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</si>
  <si>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</si>
  <si>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</si>
  <si>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</si>
  <si>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</si>
  <si>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</si>
  <si>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</si>
  <si>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</si>
  <si>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</si>
  <si>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</si>
  <si>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</si>
  <si>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</si>
  <si>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</si>
  <si>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</si>
  <si>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</si>
  <si>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</si>
  <si>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</si>
  <si>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</si>
  <si>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</si>
  <si>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</si>
  <si>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</si>
  <si>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</si>
  <si>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</si>
  <si>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</si>
  <si>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</si>
  <si>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</si>
  <si>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</si>
  <si>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</si>
  <si>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</si>
  <si>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</si>
  <si>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</si>
  <si>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</si>
  <si>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</si>
  <si>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</si>
  <si>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</si>
  <si>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</si>
  <si>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</si>
  <si>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</si>
  <si>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</si>
  <si>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</si>
  <si>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</si>
  <si>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</si>
  <si>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</si>
  <si>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</si>
  <si>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</si>
  <si>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</si>
  <si>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</si>
  <si>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</si>
  <si>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</si>
  <si>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</si>
  <si>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</si>
  <si>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</si>
  <si>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</si>
  <si>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</si>
  <si>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</si>
  <si>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</si>
  <si>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</si>
  <si>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</si>
  <si>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</si>
  <si>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</si>
  <si>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</si>
  <si>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</si>
  <si>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</si>
  <si>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</si>
  <si>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</si>
  <si>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</si>
  <si>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</si>
  <si>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</si>
  <si>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</si>
  <si>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</si>
  <si>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</si>
  <si>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</si>
  <si>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</si>
  <si>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</si>
  <si>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</si>
  <si>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</si>
  <si>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</si>
  <si>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</si>
  <si>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</si>
  <si>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</si>
  <si>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</si>
  <si>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</si>
  <si>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</si>
  <si>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</si>
  <si>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</si>
  <si>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</si>
  <si>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</si>
  <si>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</si>
  <si>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</si>
  <si>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</si>
  <si>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</si>
  <si>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</si>
  <si>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</si>
  <si>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</si>
  <si>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</si>
  <si>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</si>
  <si>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</si>
  <si>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</si>
  <si>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</si>
  <si>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</si>
  <si>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壬生町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</si>
  <si>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</si>
  <si>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</si>
  <si>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</si>
  <si>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</si>
  <si>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</si>
  <si>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</si>
  <si>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</si>
  <si>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</si>
  <si>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</si>
  <si>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</si>
  <si>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</si>
  <si>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</si>
  <si>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当町の農業集落排水事業は、平成６年から着工し徐々に整備拡大してまいりました。　
　管渠施設等では、最大24年が経過している現状です。しかし、管渠施設等の耐用年数は50年とされているため、老朽化にはもう少しの余裕があります。しかし、将来の対応を準備していく必要があると検討しています。
　また、処理場で供用開始から20年を超える箇所については、予防保全の観点から、機器の更新を検討していきます。</t>
    <rPh sb="1" eb="2">
      <t>トウ</t>
    </rPh>
    <rPh sb="2" eb="3">
      <t>マチ</t>
    </rPh>
    <rPh sb="4" eb="6">
      <t>ノウギョウ</t>
    </rPh>
    <rPh sb="6" eb="8">
      <t>シュウラク</t>
    </rPh>
    <rPh sb="8" eb="10">
      <t>ハイスイ</t>
    </rPh>
    <rPh sb="10" eb="12">
      <t>ジギョウ</t>
    </rPh>
    <rPh sb="14" eb="16">
      <t>ヘイセイ</t>
    </rPh>
    <rPh sb="17" eb="18">
      <t>ネン</t>
    </rPh>
    <rPh sb="20" eb="22">
      <t>チャッコウ</t>
    </rPh>
    <rPh sb="23" eb="25">
      <t>ジョジョ</t>
    </rPh>
    <rPh sb="26" eb="28">
      <t>セイビ</t>
    </rPh>
    <rPh sb="28" eb="30">
      <t>カクダイ</t>
    </rPh>
    <rPh sb="42" eb="44">
      <t>カンキョ</t>
    </rPh>
    <rPh sb="46" eb="47">
      <t>トウ</t>
    </rPh>
    <rPh sb="50" eb="52">
      <t>サイダイ</t>
    </rPh>
    <rPh sb="54" eb="55">
      <t>ネン</t>
    </rPh>
    <rPh sb="56" eb="58">
      <t>ケイカ</t>
    </rPh>
    <rPh sb="62" eb="64">
      <t>ゲンジョウ</t>
    </rPh>
    <rPh sb="71" eb="73">
      <t>カンキョ</t>
    </rPh>
    <rPh sb="73" eb="75">
      <t>シセツ</t>
    </rPh>
    <rPh sb="75" eb="76">
      <t>トウ</t>
    </rPh>
    <rPh sb="77" eb="79">
      <t>タイヨウ</t>
    </rPh>
    <rPh sb="79" eb="81">
      <t>ネンスウ</t>
    </rPh>
    <rPh sb="84" eb="85">
      <t>ネン</t>
    </rPh>
    <rPh sb="94" eb="97">
      <t>ロウキュウカ</t>
    </rPh>
    <rPh sb="101" eb="102">
      <t>スコ</t>
    </rPh>
    <rPh sb="104" eb="106">
      <t>ヨユウ</t>
    </rPh>
    <rPh sb="116" eb="118">
      <t>ショウライ</t>
    </rPh>
    <rPh sb="119" eb="121">
      <t>タイオウ</t>
    </rPh>
    <rPh sb="122" eb="124">
      <t>ジュンビ</t>
    </rPh>
    <rPh sb="128" eb="130">
      <t>ヒツヨウ</t>
    </rPh>
    <rPh sb="134" eb="136">
      <t>ケントウ</t>
    </rPh>
    <rPh sb="151" eb="153">
      <t>キョウヨウ</t>
    </rPh>
    <rPh sb="153" eb="155">
      <t>カイシ</t>
    </rPh>
    <rPh sb="159" eb="160">
      <t>ネン</t>
    </rPh>
    <rPh sb="161" eb="162">
      <t>コ</t>
    </rPh>
    <rPh sb="164" eb="166">
      <t>カショ</t>
    </rPh>
    <rPh sb="172" eb="174">
      <t>ヨボウ</t>
    </rPh>
    <rPh sb="174" eb="176">
      <t>ホゼン</t>
    </rPh>
    <rPh sb="177" eb="179">
      <t>カンテン</t>
    </rPh>
    <rPh sb="185" eb="187">
      <t>コウシン</t>
    </rPh>
    <rPh sb="188" eb="190">
      <t>ケントウ</t>
    </rPh>
    <phoneticPr fontId="4"/>
  </si>
  <si>
    <t>今後農業集落排水事業を継続的に経営していくために「新規接続の啓発・料金徴収の徹底・修繕計画の最適化」など、更なる経営健全化対策を進めて行く方針です。</t>
    <rPh sb="0" eb="2">
      <t>コンゴ</t>
    </rPh>
    <rPh sb="2" eb="10">
      <t>ノウギョウシュウラクハイスイジギョウ</t>
    </rPh>
    <rPh sb="11" eb="14">
      <t>ケイゾクテキ</t>
    </rPh>
    <rPh sb="15" eb="17">
      <t>ケイエイ</t>
    </rPh>
    <rPh sb="25" eb="27">
      <t>シンキ</t>
    </rPh>
    <rPh sb="27" eb="29">
      <t>セツゾク</t>
    </rPh>
    <rPh sb="30" eb="32">
      <t>ケイハツ</t>
    </rPh>
    <rPh sb="33" eb="35">
      <t>リョウキン</t>
    </rPh>
    <rPh sb="35" eb="37">
      <t>チョウシュウ</t>
    </rPh>
    <rPh sb="38" eb="40">
      <t>テッテイ</t>
    </rPh>
    <rPh sb="41" eb="43">
      <t>シュウゼン</t>
    </rPh>
    <rPh sb="43" eb="45">
      <t>ケイカク</t>
    </rPh>
    <rPh sb="46" eb="49">
      <t>サイテキカ</t>
    </rPh>
    <rPh sb="53" eb="54">
      <t>サラ</t>
    </rPh>
    <rPh sb="56" eb="58">
      <t>ケイエイ</t>
    </rPh>
    <rPh sb="58" eb="61">
      <t>ケンゼンカ</t>
    </rPh>
    <rPh sb="61" eb="63">
      <t>タイサク</t>
    </rPh>
    <rPh sb="64" eb="65">
      <t>スス</t>
    </rPh>
    <rPh sb="67" eb="68">
      <t>イ</t>
    </rPh>
    <rPh sb="69" eb="71">
      <t>ホウシン</t>
    </rPh>
    <phoneticPr fontId="4"/>
  </si>
  <si>
    <t>農業集落排水事業は従来から受益者が少なく、さらに農村部の人口減少が大きいため経済性を確保することが難しくなっております。使用料収入を中心とした経営では成り立たず、一般会計からの繰入金で補填している現状です。
この状態を改善すべく、使用料徴収体制の強化や処理施設管理委託の長期契約等により支出削減に努力していきます。</t>
    <rPh sb="0" eb="2">
      <t>ノウギョウ</t>
    </rPh>
    <rPh sb="2" eb="6">
      <t>シュウラクハイスイ</t>
    </rPh>
    <rPh sb="6" eb="8">
      <t>ジギョウ</t>
    </rPh>
    <rPh sb="9" eb="11">
      <t>ジュウライ</t>
    </rPh>
    <rPh sb="13" eb="16">
      <t>ジュエキシャ</t>
    </rPh>
    <rPh sb="17" eb="18">
      <t>スク</t>
    </rPh>
    <rPh sb="24" eb="26">
      <t>ノウソン</t>
    </rPh>
    <rPh sb="26" eb="27">
      <t>ブ</t>
    </rPh>
    <rPh sb="28" eb="30">
      <t>ジンコウ</t>
    </rPh>
    <rPh sb="30" eb="32">
      <t>ゲンショウ</t>
    </rPh>
    <rPh sb="33" eb="34">
      <t>オオ</t>
    </rPh>
    <rPh sb="38" eb="41">
      <t>ケイザイセイ</t>
    </rPh>
    <rPh sb="42" eb="44">
      <t>カクホ</t>
    </rPh>
    <rPh sb="49" eb="50">
      <t>ムズカ</t>
    </rPh>
    <rPh sb="60" eb="63">
      <t>シヨウリョウ</t>
    </rPh>
    <rPh sb="63" eb="65">
      <t>シュウニュウ</t>
    </rPh>
    <rPh sb="66" eb="68">
      <t>チュウシン</t>
    </rPh>
    <rPh sb="71" eb="73">
      <t>ケイエイ</t>
    </rPh>
    <rPh sb="75" eb="76">
      <t>ナ</t>
    </rPh>
    <rPh sb="77" eb="78">
      <t>タ</t>
    </rPh>
    <rPh sb="81" eb="83">
      <t>イッパン</t>
    </rPh>
    <rPh sb="83" eb="85">
      <t>カイケイ</t>
    </rPh>
    <rPh sb="88" eb="90">
      <t>クリイレ</t>
    </rPh>
    <rPh sb="90" eb="91">
      <t>キン</t>
    </rPh>
    <rPh sb="92" eb="94">
      <t>ホテン</t>
    </rPh>
    <rPh sb="98" eb="100">
      <t>ゲンジョウ</t>
    </rPh>
    <rPh sb="106" eb="108">
      <t>ジョウタイ</t>
    </rPh>
    <rPh sb="109" eb="111">
      <t>カイゼン</t>
    </rPh>
    <rPh sb="115" eb="118">
      <t>シヨウリョウ</t>
    </rPh>
    <rPh sb="118" eb="120">
      <t>チョウシュウ</t>
    </rPh>
    <rPh sb="120" eb="122">
      <t>タイセイ</t>
    </rPh>
    <rPh sb="123" eb="125">
      <t>キョウカ</t>
    </rPh>
    <rPh sb="126" eb="128">
      <t>ショリ</t>
    </rPh>
    <rPh sb="128" eb="130">
      <t>シセツ</t>
    </rPh>
    <rPh sb="130" eb="132">
      <t>カンリ</t>
    </rPh>
    <rPh sb="132" eb="134">
      <t>イタク</t>
    </rPh>
    <rPh sb="135" eb="137">
      <t>チョウキ</t>
    </rPh>
    <rPh sb="137" eb="139">
      <t>ケイヤク</t>
    </rPh>
    <rPh sb="139" eb="140">
      <t>トウ</t>
    </rPh>
    <rPh sb="143" eb="145">
      <t>シシュツ</t>
    </rPh>
    <rPh sb="145" eb="147">
      <t>サクゲン</t>
    </rPh>
    <rPh sb="148" eb="150">
      <t>ドリョク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</si>
</sst>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246-4CBD-ADC9-83A398CCDC04}"/>
            </c:ext>
          </c:extLst>
        </c:ser>
        <c:dLbls>
          <c:showLegendKey val="0"/>
          <c:showVal val="0"/>
          <c:showCatName val="0"/>
          <c:showSerName val="0"/>
          <c:showPercent val="0"/>
          <c:showBubbleSize val="0"/>
        </c:dLbls>
        <c:gapWidth val="150"/>
        <c:axId val="178470792"/>
        <c:axId val="178455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0.02</c:v>
                </c:pt>
                <c:pt idx="2">
                  <c:v>0.01</c:v>
                </c:pt>
                <c:pt idx="3">
                  <c:v>2.0499999999999998</c:v>
                </c:pt>
                <c:pt idx="4">
                  <c:v>0.01</c:v>
                </c:pt>
              </c:numCache>
            </c:numRef>
          </c:val>
          <c:smooth val="0"/>
          <c:extLst xmlns:c16r2="http://schemas.microsoft.com/office/drawing/2015/06/chart">
            <c:ext xmlns:c16="http://schemas.microsoft.com/office/drawing/2014/chart" uri="{C3380CC4-5D6E-409C-BE32-E72D297353CC}">
              <c16:uniqueId val="{00000001-0246-4CBD-ADC9-83A398CCDC04}"/>
            </c:ext>
          </c:extLst>
        </c:ser>
        <c:dLbls>
          <c:showLegendKey val="0"/>
          <c:showVal val="0"/>
          <c:showCatName val="0"/>
          <c:showSerName val="0"/>
          <c:showPercent val="0"/>
          <c:showBubbleSize val="0"/>
        </c:dLbls>
        <c:marker val="1"/>
        <c:smooth val="0"/>
        <c:axId val="178470792"/>
        <c:axId val="178455640"/>
      </c:lineChart>
      <c:dateAx>
        <c:axId val="178470792"/>
        <c:scaling>
          <c:orientation val="minMax"/>
        </c:scaling>
        <c:delete val="1"/>
        <c:axPos val="b"/>
        <c:numFmt formatCode="ge" sourceLinked="1"/>
        <c:majorTickMark val="none"/>
        <c:minorTickMark val="none"/>
        <c:tickLblPos val="none"/>
        <c:crossAx val="178455640"/>
        <c:crosses val="autoZero"/>
        <c:auto val="1"/>
        <c:lblOffset val="100"/>
        <c:baseTimeUnit val="years"/>
      </c:dateAx>
      <c:valAx>
        <c:axId val="178455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8470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66.25</c:v>
                </c:pt>
                <c:pt idx="1">
                  <c:v>66.67</c:v>
                </c:pt>
                <c:pt idx="2">
                  <c:v>65.459999999999994</c:v>
                </c:pt>
                <c:pt idx="3">
                  <c:v>65.36</c:v>
                </c:pt>
                <c:pt idx="4">
                  <c:v>56.36</c:v>
                </c:pt>
              </c:numCache>
            </c:numRef>
          </c:val>
          <c:extLst xmlns:c16r2="http://schemas.microsoft.com/office/drawing/2015/06/chart">
            <c:ext xmlns:c16="http://schemas.microsoft.com/office/drawing/2014/chart" uri="{C3380CC4-5D6E-409C-BE32-E72D297353CC}">
              <c16:uniqueId val="{00000000-65BF-4A18-93F8-DF8451264312}"/>
            </c:ext>
          </c:extLst>
        </c:ser>
        <c:dLbls>
          <c:showLegendKey val="0"/>
          <c:showVal val="0"/>
          <c:showCatName val="0"/>
          <c:showSerName val="0"/>
          <c:showPercent val="0"/>
          <c:showBubbleSize val="0"/>
        </c:dLbls>
        <c:gapWidth val="150"/>
        <c:axId val="179305480"/>
        <c:axId val="179305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53.78</c:v>
                </c:pt>
                <c:pt idx="1">
                  <c:v>53.24</c:v>
                </c:pt>
                <c:pt idx="2">
                  <c:v>52.31</c:v>
                </c:pt>
                <c:pt idx="3">
                  <c:v>60.65</c:v>
                </c:pt>
                <c:pt idx="4">
                  <c:v>51.75</c:v>
                </c:pt>
              </c:numCache>
            </c:numRef>
          </c:val>
          <c:smooth val="0"/>
          <c:extLst xmlns:c16r2="http://schemas.microsoft.com/office/drawing/2015/06/chart">
            <c:ext xmlns:c16="http://schemas.microsoft.com/office/drawing/2014/chart" uri="{C3380CC4-5D6E-409C-BE32-E72D297353CC}">
              <c16:uniqueId val="{00000001-65BF-4A18-93F8-DF8451264312}"/>
            </c:ext>
          </c:extLst>
        </c:ser>
        <c:dLbls>
          <c:showLegendKey val="0"/>
          <c:showVal val="0"/>
          <c:showCatName val="0"/>
          <c:showSerName val="0"/>
          <c:showPercent val="0"/>
          <c:showBubbleSize val="0"/>
        </c:dLbls>
        <c:marker val="1"/>
        <c:smooth val="0"/>
        <c:axId val="179305480"/>
        <c:axId val="179305872"/>
      </c:lineChart>
      <c:dateAx>
        <c:axId val="179305480"/>
        <c:scaling>
          <c:orientation val="minMax"/>
        </c:scaling>
        <c:delete val="1"/>
        <c:axPos val="b"/>
        <c:numFmt formatCode="ge" sourceLinked="1"/>
        <c:majorTickMark val="none"/>
        <c:minorTickMark val="none"/>
        <c:tickLblPos val="none"/>
        <c:crossAx val="179305872"/>
        <c:crosses val="autoZero"/>
        <c:auto val="1"/>
        <c:lblOffset val="100"/>
        <c:baseTimeUnit val="years"/>
      </c:dateAx>
      <c:valAx>
        <c:axId val="179305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305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77.19</c:v>
                </c:pt>
                <c:pt idx="1">
                  <c:v>77.569999999999993</c:v>
                </c:pt>
                <c:pt idx="2">
                  <c:v>79.48</c:v>
                </c:pt>
                <c:pt idx="3">
                  <c:v>79.349999999999994</c:v>
                </c:pt>
                <c:pt idx="4">
                  <c:v>70.16</c:v>
                </c:pt>
              </c:numCache>
            </c:numRef>
          </c:val>
          <c:extLst xmlns:c16r2="http://schemas.microsoft.com/office/drawing/2015/06/chart">
            <c:ext xmlns:c16="http://schemas.microsoft.com/office/drawing/2014/chart" uri="{C3380CC4-5D6E-409C-BE32-E72D297353CC}">
              <c16:uniqueId val="{00000000-DE46-4BB6-B5E9-8F2391D2E434}"/>
            </c:ext>
          </c:extLst>
        </c:ser>
        <c:dLbls>
          <c:showLegendKey val="0"/>
          <c:showVal val="0"/>
          <c:showCatName val="0"/>
          <c:showSerName val="0"/>
          <c:showPercent val="0"/>
          <c:showBubbleSize val="0"/>
        </c:dLbls>
        <c:gapWidth val="150"/>
        <c:axId val="179475192"/>
        <c:axId val="17947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84.06</c:v>
                </c:pt>
                <c:pt idx="1">
                  <c:v>84.07</c:v>
                </c:pt>
                <c:pt idx="2">
                  <c:v>84.32</c:v>
                </c:pt>
                <c:pt idx="3">
                  <c:v>84.58</c:v>
                </c:pt>
                <c:pt idx="4">
                  <c:v>84.84</c:v>
                </c:pt>
              </c:numCache>
            </c:numRef>
          </c:val>
          <c:smooth val="0"/>
          <c:extLst xmlns:c16r2="http://schemas.microsoft.com/office/drawing/2015/06/chart">
            <c:ext xmlns:c16="http://schemas.microsoft.com/office/drawing/2014/chart" uri="{C3380CC4-5D6E-409C-BE32-E72D297353CC}">
              <c16:uniqueId val="{00000001-DE46-4BB6-B5E9-8F2391D2E434}"/>
            </c:ext>
          </c:extLst>
        </c:ser>
        <c:dLbls>
          <c:showLegendKey val="0"/>
          <c:showVal val="0"/>
          <c:showCatName val="0"/>
          <c:showSerName val="0"/>
          <c:showPercent val="0"/>
          <c:showBubbleSize val="0"/>
        </c:dLbls>
        <c:marker val="1"/>
        <c:smooth val="0"/>
        <c:axId val="179475192"/>
        <c:axId val="179475584"/>
      </c:lineChart>
      <c:dateAx>
        <c:axId val="179475192"/>
        <c:scaling>
          <c:orientation val="minMax"/>
        </c:scaling>
        <c:delete val="1"/>
        <c:axPos val="b"/>
        <c:numFmt formatCode="ge" sourceLinked="1"/>
        <c:majorTickMark val="none"/>
        <c:minorTickMark val="none"/>
        <c:tickLblPos val="none"/>
        <c:crossAx val="179475584"/>
        <c:crosses val="autoZero"/>
        <c:auto val="1"/>
        <c:lblOffset val="100"/>
        <c:baseTimeUnit val="years"/>
      </c:dateAx>
      <c:valAx>
        <c:axId val="17947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475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87.01</c:v>
                </c:pt>
                <c:pt idx="1">
                  <c:v>90.38</c:v>
                </c:pt>
                <c:pt idx="2">
                  <c:v>89.39</c:v>
                </c:pt>
                <c:pt idx="3">
                  <c:v>89.03</c:v>
                </c:pt>
                <c:pt idx="4">
                  <c:v>68.66</c:v>
                </c:pt>
              </c:numCache>
            </c:numRef>
          </c:val>
          <c:extLst xmlns:c16r2="http://schemas.microsoft.com/office/drawing/2015/06/chart">
            <c:ext xmlns:c16="http://schemas.microsoft.com/office/drawing/2014/chart" uri="{C3380CC4-5D6E-409C-BE32-E72D297353CC}">
              <c16:uniqueId val="{00000000-7C22-40D1-9B6B-624E69CEAB6C}"/>
            </c:ext>
          </c:extLst>
        </c:ser>
        <c:dLbls>
          <c:showLegendKey val="0"/>
          <c:showVal val="0"/>
          <c:showCatName val="0"/>
          <c:showSerName val="0"/>
          <c:showPercent val="0"/>
          <c:showBubbleSize val="0"/>
        </c:dLbls>
        <c:gapWidth val="150"/>
        <c:axId val="178451152"/>
        <c:axId val="177572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C22-40D1-9B6B-624E69CEAB6C}"/>
            </c:ext>
          </c:extLst>
        </c:ser>
        <c:dLbls>
          <c:showLegendKey val="0"/>
          <c:showVal val="0"/>
          <c:showCatName val="0"/>
          <c:showSerName val="0"/>
          <c:showPercent val="0"/>
          <c:showBubbleSize val="0"/>
        </c:dLbls>
        <c:marker val="1"/>
        <c:smooth val="0"/>
        <c:axId val="178451152"/>
        <c:axId val="177572592"/>
      </c:lineChart>
      <c:dateAx>
        <c:axId val="178451152"/>
        <c:scaling>
          <c:orientation val="minMax"/>
        </c:scaling>
        <c:delete val="1"/>
        <c:axPos val="b"/>
        <c:numFmt formatCode="ge" sourceLinked="1"/>
        <c:majorTickMark val="none"/>
        <c:minorTickMark val="none"/>
        <c:tickLblPos val="none"/>
        <c:crossAx val="177572592"/>
        <c:crosses val="autoZero"/>
        <c:auto val="1"/>
        <c:lblOffset val="100"/>
        <c:baseTimeUnit val="years"/>
      </c:dateAx>
      <c:valAx>
        <c:axId val="177572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8451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FBC-4B1C-B1C0-85D99C3AC9B7}"/>
            </c:ext>
          </c:extLst>
        </c:ser>
        <c:dLbls>
          <c:showLegendKey val="0"/>
          <c:showVal val="0"/>
          <c:showCatName val="0"/>
          <c:showSerName val="0"/>
          <c:showPercent val="0"/>
          <c:showBubbleSize val="0"/>
        </c:dLbls>
        <c:gapWidth val="150"/>
        <c:axId val="179089912"/>
        <c:axId val="179094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FBC-4B1C-B1C0-85D99C3AC9B7}"/>
            </c:ext>
          </c:extLst>
        </c:ser>
        <c:dLbls>
          <c:showLegendKey val="0"/>
          <c:showVal val="0"/>
          <c:showCatName val="0"/>
          <c:showSerName val="0"/>
          <c:showPercent val="0"/>
          <c:showBubbleSize val="0"/>
        </c:dLbls>
        <c:marker val="1"/>
        <c:smooth val="0"/>
        <c:axId val="179089912"/>
        <c:axId val="179094392"/>
      </c:lineChart>
      <c:dateAx>
        <c:axId val="179089912"/>
        <c:scaling>
          <c:orientation val="minMax"/>
        </c:scaling>
        <c:delete val="1"/>
        <c:axPos val="b"/>
        <c:numFmt formatCode="ge" sourceLinked="1"/>
        <c:majorTickMark val="none"/>
        <c:minorTickMark val="none"/>
        <c:tickLblPos val="none"/>
        <c:crossAx val="179094392"/>
        <c:crosses val="autoZero"/>
        <c:auto val="1"/>
        <c:lblOffset val="100"/>
        <c:baseTimeUnit val="years"/>
      </c:dateAx>
      <c:valAx>
        <c:axId val="179094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089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591-4779-A5C5-349EF58ACA13}"/>
            </c:ext>
          </c:extLst>
        </c:ser>
        <c:dLbls>
          <c:showLegendKey val="0"/>
          <c:showVal val="0"/>
          <c:showCatName val="0"/>
          <c:showSerName val="0"/>
          <c:showPercent val="0"/>
          <c:showBubbleSize val="0"/>
        </c:dLbls>
        <c:gapWidth val="150"/>
        <c:axId val="179071568"/>
        <c:axId val="179138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591-4779-A5C5-349EF58ACA13}"/>
            </c:ext>
          </c:extLst>
        </c:ser>
        <c:dLbls>
          <c:showLegendKey val="0"/>
          <c:showVal val="0"/>
          <c:showCatName val="0"/>
          <c:showSerName val="0"/>
          <c:showPercent val="0"/>
          <c:showBubbleSize val="0"/>
        </c:dLbls>
        <c:marker val="1"/>
        <c:smooth val="0"/>
        <c:axId val="179071568"/>
        <c:axId val="179138280"/>
      </c:lineChart>
      <c:dateAx>
        <c:axId val="179071568"/>
        <c:scaling>
          <c:orientation val="minMax"/>
        </c:scaling>
        <c:delete val="1"/>
        <c:axPos val="b"/>
        <c:numFmt formatCode="ge" sourceLinked="1"/>
        <c:majorTickMark val="none"/>
        <c:minorTickMark val="none"/>
        <c:tickLblPos val="none"/>
        <c:crossAx val="179138280"/>
        <c:crosses val="autoZero"/>
        <c:auto val="1"/>
        <c:lblOffset val="100"/>
        <c:baseTimeUnit val="years"/>
      </c:dateAx>
      <c:valAx>
        <c:axId val="179138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071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F75-401F-AD02-56C3D9B682D7}"/>
            </c:ext>
          </c:extLst>
        </c:ser>
        <c:dLbls>
          <c:showLegendKey val="0"/>
          <c:showVal val="0"/>
          <c:showCatName val="0"/>
          <c:showSerName val="0"/>
          <c:showPercent val="0"/>
          <c:showBubbleSize val="0"/>
        </c:dLbls>
        <c:gapWidth val="150"/>
        <c:axId val="175716544"/>
        <c:axId val="175716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F75-401F-AD02-56C3D9B682D7}"/>
            </c:ext>
          </c:extLst>
        </c:ser>
        <c:dLbls>
          <c:showLegendKey val="0"/>
          <c:showVal val="0"/>
          <c:showCatName val="0"/>
          <c:showSerName val="0"/>
          <c:showPercent val="0"/>
          <c:showBubbleSize val="0"/>
        </c:dLbls>
        <c:marker val="1"/>
        <c:smooth val="0"/>
        <c:axId val="175716544"/>
        <c:axId val="175716936"/>
      </c:lineChart>
      <c:dateAx>
        <c:axId val="175716544"/>
        <c:scaling>
          <c:orientation val="minMax"/>
        </c:scaling>
        <c:delete val="1"/>
        <c:axPos val="b"/>
        <c:numFmt formatCode="ge" sourceLinked="1"/>
        <c:majorTickMark val="none"/>
        <c:minorTickMark val="none"/>
        <c:tickLblPos val="none"/>
        <c:crossAx val="175716936"/>
        <c:crosses val="autoZero"/>
        <c:auto val="1"/>
        <c:lblOffset val="100"/>
        <c:baseTimeUnit val="years"/>
      </c:dateAx>
      <c:valAx>
        <c:axId val="175716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5716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DDB-4796-8403-E7F1E4607072}"/>
            </c:ext>
          </c:extLst>
        </c:ser>
        <c:dLbls>
          <c:showLegendKey val="0"/>
          <c:showVal val="0"/>
          <c:showCatName val="0"/>
          <c:showSerName val="0"/>
          <c:showPercent val="0"/>
          <c:showBubbleSize val="0"/>
        </c:dLbls>
        <c:gapWidth val="150"/>
        <c:axId val="175719680"/>
        <c:axId val="175720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DDB-4796-8403-E7F1E4607072}"/>
            </c:ext>
          </c:extLst>
        </c:ser>
        <c:dLbls>
          <c:showLegendKey val="0"/>
          <c:showVal val="0"/>
          <c:showCatName val="0"/>
          <c:showSerName val="0"/>
          <c:showPercent val="0"/>
          <c:showBubbleSize val="0"/>
        </c:dLbls>
        <c:marker val="1"/>
        <c:smooth val="0"/>
        <c:axId val="175719680"/>
        <c:axId val="175720072"/>
      </c:lineChart>
      <c:dateAx>
        <c:axId val="175719680"/>
        <c:scaling>
          <c:orientation val="minMax"/>
        </c:scaling>
        <c:delete val="1"/>
        <c:axPos val="b"/>
        <c:numFmt formatCode="ge" sourceLinked="1"/>
        <c:majorTickMark val="none"/>
        <c:minorTickMark val="none"/>
        <c:tickLblPos val="none"/>
        <c:crossAx val="175720072"/>
        <c:crosses val="autoZero"/>
        <c:auto val="1"/>
        <c:lblOffset val="100"/>
        <c:baseTimeUnit val="years"/>
      </c:dateAx>
      <c:valAx>
        <c:axId val="175720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5719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7CA-4470-9D71-5083C76E626B}"/>
            </c:ext>
          </c:extLst>
        </c:ser>
        <c:dLbls>
          <c:showLegendKey val="0"/>
          <c:showVal val="0"/>
          <c:showCatName val="0"/>
          <c:showSerName val="0"/>
          <c:showPercent val="0"/>
          <c:showBubbleSize val="0"/>
        </c:dLbls>
        <c:gapWidth val="150"/>
        <c:axId val="179302344"/>
        <c:axId val="179302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1126.77</c:v>
                </c:pt>
                <c:pt idx="1">
                  <c:v>1044.8</c:v>
                </c:pt>
                <c:pt idx="2">
                  <c:v>1081.8</c:v>
                </c:pt>
                <c:pt idx="3">
                  <c:v>974.93</c:v>
                </c:pt>
                <c:pt idx="4">
                  <c:v>855.8</c:v>
                </c:pt>
              </c:numCache>
            </c:numRef>
          </c:val>
          <c:smooth val="0"/>
          <c:extLst xmlns:c16r2="http://schemas.microsoft.com/office/drawing/2015/06/chart">
            <c:ext xmlns:c16="http://schemas.microsoft.com/office/drawing/2014/chart" uri="{C3380CC4-5D6E-409C-BE32-E72D297353CC}">
              <c16:uniqueId val="{00000001-47CA-4470-9D71-5083C76E626B}"/>
            </c:ext>
          </c:extLst>
        </c:ser>
        <c:dLbls>
          <c:showLegendKey val="0"/>
          <c:showVal val="0"/>
          <c:showCatName val="0"/>
          <c:showSerName val="0"/>
          <c:showPercent val="0"/>
          <c:showBubbleSize val="0"/>
        </c:dLbls>
        <c:marker val="1"/>
        <c:smooth val="0"/>
        <c:axId val="179302344"/>
        <c:axId val="179302736"/>
      </c:lineChart>
      <c:dateAx>
        <c:axId val="179302344"/>
        <c:scaling>
          <c:orientation val="minMax"/>
        </c:scaling>
        <c:delete val="1"/>
        <c:axPos val="b"/>
        <c:numFmt formatCode="ge" sourceLinked="1"/>
        <c:majorTickMark val="none"/>
        <c:minorTickMark val="none"/>
        <c:tickLblPos val="none"/>
        <c:crossAx val="179302736"/>
        <c:crosses val="autoZero"/>
        <c:auto val="1"/>
        <c:lblOffset val="100"/>
        <c:baseTimeUnit val="years"/>
      </c:dateAx>
      <c:valAx>
        <c:axId val="179302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302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79</c:v>
                </c:pt>
                <c:pt idx="1">
                  <c:v>86.24</c:v>
                </c:pt>
                <c:pt idx="2">
                  <c:v>87.07</c:v>
                </c:pt>
                <c:pt idx="3">
                  <c:v>86.04</c:v>
                </c:pt>
                <c:pt idx="4">
                  <c:v>82.95</c:v>
                </c:pt>
              </c:numCache>
            </c:numRef>
          </c:val>
          <c:extLst xmlns:c16r2="http://schemas.microsoft.com/office/drawing/2015/06/chart">
            <c:ext xmlns:c16="http://schemas.microsoft.com/office/drawing/2014/chart" uri="{C3380CC4-5D6E-409C-BE32-E72D297353CC}">
              <c16:uniqueId val="{00000000-651A-4C71-A269-27075EF54E6A}"/>
            </c:ext>
          </c:extLst>
        </c:ser>
        <c:dLbls>
          <c:showLegendKey val="0"/>
          <c:showVal val="0"/>
          <c:showCatName val="0"/>
          <c:showSerName val="0"/>
          <c:showPercent val="0"/>
          <c:showBubbleSize val="0"/>
        </c:dLbls>
        <c:gapWidth val="150"/>
        <c:axId val="175719288"/>
        <c:axId val="175718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50.9</c:v>
                </c:pt>
                <c:pt idx="1">
                  <c:v>50.82</c:v>
                </c:pt>
                <c:pt idx="2">
                  <c:v>52.19</c:v>
                </c:pt>
                <c:pt idx="3">
                  <c:v>55.32</c:v>
                </c:pt>
                <c:pt idx="4">
                  <c:v>59.8</c:v>
                </c:pt>
              </c:numCache>
            </c:numRef>
          </c:val>
          <c:smooth val="0"/>
          <c:extLst xmlns:c16r2="http://schemas.microsoft.com/office/drawing/2015/06/chart">
            <c:ext xmlns:c16="http://schemas.microsoft.com/office/drawing/2014/chart" uri="{C3380CC4-5D6E-409C-BE32-E72D297353CC}">
              <c16:uniqueId val="{00000001-651A-4C71-A269-27075EF54E6A}"/>
            </c:ext>
          </c:extLst>
        </c:ser>
        <c:dLbls>
          <c:showLegendKey val="0"/>
          <c:showVal val="0"/>
          <c:showCatName val="0"/>
          <c:showSerName val="0"/>
          <c:showPercent val="0"/>
          <c:showBubbleSize val="0"/>
        </c:dLbls>
        <c:marker val="1"/>
        <c:smooth val="0"/>
        <c:axId val="175719288"/>
        <c:axId val="175718896"/>
      </c:lineChart>
      <c:dateAx>
        <c:axId val="175719288"/>
        <c:scaling>
          <c:orientation val="minMax"/>
        </c:scaling>
        <c:delete val="1"/>
        <c:axPos val="b"/>
        <c:numFmt formatCode="ge" sourceLinked="1"/>
        <c:majorTickMark val="none"/>
        <c:minorTickMark val="none"/>
        <c:tickLblPos val="none"/>
        <c:crossAx val="175718896"/>
        <c:crosses val="autoZero"/>
        <c:auto val="1"/>
        <c:lblOffset val="100"/>
        <c:baseTimeUnit val="years"/>
      </c:dateAx>
      <c:valAx>
        <c:axId val="175718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5719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156.47999999999999</c:v>
                </c:pt>
                <c:pt idx="1">
                  <c:v>150</c:v>
                </c:pt>
                <c:pt idx="2">
                  <c:v>150</c:v>
                </c:pt>
                <c:pt idx="3">
                  <c:v>150</c:v>
                </c:pt>
                <c:pt idx="4">
                  <c:v>159.19999999999999</c:v>
                </c:pt>
              </c:numCache>
            </c:numRef>
          </c:val>
          <c:extLst xmlns:c16r2="http://schemas.microsoft.com/office/drawing/2015/06/chart">
            <c:ext xmlns:c16="http://schemas.microsoft.com/office/drawing/2014/chart" uri="{C3380CC4-5D6E-409C-BE32-E72D297353CC}">
              <c16:uniqueId val="{00000000-FFA7-4D94-A934-BFAC17E1C93E}"/>
            </c:ext>
          </c:extLst>
        </c:ser>
        <c:dLbls>
          <c:showLegendKey val="0"/>
          <c:showVal val="0"/>
          <c:showCatName val="0"/>
          <c:showSerName val="0"/>
          <c:showPercent val="0"/>
          <c:showBubbleSize val="0"/>
        </c:dLbls>
        <c:gapWidth val="150"/>
        <c:axId val="179303912"/>
        <c:axId val="17930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293.27</c:v>
                </c:pt>
                <c:pt idx="1">
                  <c:v>300.52</c:v>
                </c:pt>
                <c:pt idx="2">
                  <c:v>296.14</c:v>
                </c:pt>
                <c:pt idx="3">
                  <c:v>283.17</c:v>
                </c:pt>
                <c:pt idx="4">
                  <c:v>263.76</c:v>
                </c:pt>
              </c:numCache>
            </c:numRef>
          </c:val>
          <c:smooth val="0"/>
          <c:extLst xmlns:c16r2="http://schemas.microsoft.com/office/drawing/2015/06/chart">
            <c:ext xmlns:c16="http://schemas.microsoft.com/office/drawing/2014/chart" uri="{C3380CC4-5D6E-409C-BE32-E72D297353CC}">
              <c16:uniqueId val="{00000001-FFA7-4D94-A934-BFAC17E1C93E}"/>
            </c:ext>
          </c:extLst>
        </c:ser>
        <c:dLbls>
          <c:showLegendKey val="0"/>
          <c:showVal val="0"/>
          <c:showCatName val="0"/>
          <c:showSerName val="0"/>
          <c:showPercent val="0"/>
          <c:showBubbleSize val="0"/>
        </c:dLbls>
        <c:marker val="1"/>
        <c:smooth val="0"/>
        <c:axId val="179303912"/>
        <c:axId val="179304304"/>
      </c:lineChart>
      <c:dateAx>
        <c:axId val="179303912"/>
        <c:scaling>
          <c:orientation val="minMax"/>
        </c:scaling>
        <c:delete val="1"/>
        <c:axPos val="b"/>
        <c:numFmt formatCode="ge" sourceLinked="1"/>
        <c:majorTickMark val="none"/>
        <c:minorTickMark val="none"/>
        <c:tickLblPos val="none"/>
        <c:crossAx val="179304304"/>
        <c:crosses val="autoZero"/>
        <c:auto val="1"/>
        <c:lblOffset val="100"/>
        <c:baseTimeUnit val="years"/>
      </c:dateAx>
      <c:valAx>
        <c:axId val="17930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303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栃木県　壬生町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農業集落排水</v>
      </c>
      <c r="Q8" s="47"/>
      <c r="R8" s="47"/>
      <c r="S8" s="47"/>
      <c r="T8" s="47"/>
      <c r="U8" s="47"/>
      <c r="V8" s="47"/>
      <c r="W8" s="47" t="str">
        <f>データ!L6</f>
        <v>F2</v>
      </c>
      <c r="X8" s="47"/>
      <c r="Y8" s="47"/>
      <c r="Z8" s="47"/>
      <c r="AA8" s="47"/>
      <c r="AB8" s="47"/>
      <c r="AC8" s="47"/>
      <c r="AD8" s="48" t="str">
        <f>データ!$M$6</f>
        <v>非設置</v>
      </c>
      <c r="AE8" s="48"/>
      <c r="AF8" s="48"/>
      <c r="AG8" s="48"/>
      <c r="AH8" s="48"/>
      <c r="AI8" s="48"/>
      <c r="AJ8" s="48"/>
      <c r="AK8" s="3"/>
      <c r="AL8" s="49">
        <f>データ!S6</f>
        <v>39664</v>
      </c>
      <c r="AM8" s="49"/>
      <c r="AN8" s="49"/>
      <c r="AO8" s="49"/>
      <c r="AP8" s="49"/>
      <c r="AQ8" s="49"/>
      <c r="AR8" s="49"/>
      <c r="AS8" s="49"/>
      <c r="AT8" s="44">
        <f>データ!T6</f>
        <v>61.06</v>
      </c>
      <c r="AU8" s="44"/>
      <c r="AV8" s="44"/>
      <c r="AW8" s="44"/>
      <c r="AX8" s="44"/>
      <c r="AY8" s="44"/>
      <c r="AZ8" s="44"/>
      <c r="BA8" s="44"/>
      <c r="BB8" s="44">
        <f>データ!U6</f>
        <v>649.59</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13.37</v>
      </c>
      <c r="Q10" s="44"/>
      <c r="R10" s="44"/>
      <c r="S10" s="44"/>
      <c r="T10" s="44"/>
      <c r="U10" s="44"/>
      <c r="V10" s="44"/>
      <c r="W10" s="44">
        <f>データ!Q6</f>
        <v>99.23</v>
      </c>
      <c r="X10" s="44"/>
      <c r="Y10" s="44"/>
      <c r="Z10" s="44"/>
      <c r="AA10" s="44"/>
      <c r="AB10" s="44"/>
      <c r="AC10" s="44"/>
      <c r="AD10" s="49">
        <f>データ!R6</f>
        <v>3780</v>
      </c>
      <c r="AE10" s="49"/>
      <c r="AF10" s="49"/>
      <c r="AG10" s="49"/>
      <c r="AH10" s="49"/>
      <c r="AI10" s="49"/>
      <c r="AJ10" s="49"/>
      <c r="AK10" s="2"/>
      <c r="AL10" s="49">
        <f>データ!V6</f>
        <v>5295</v>
      </c>
      <c r="AM10" s="49"/>
      <c r="AN10" s="49"/>
      <c r="AO10" s="49"/>
      <c r="AP10" s="49"/>
      <c r="AQ10" s="49"/>
      <c r="AR10" s="49"/>
      <c r="AS10" s="49"/>
      <c r="AT10" s="44">
        <f>データ!W6</f>
        <v>3.78</v>
      </c>
      <c r="AU10" s="44"/>
      <c r="AV10" s="44"/>
      <c r="AW10" s="44"/>
      <c r="AX10" s="44"/>
      <c r="AY10" s="44"/>
      <c r="AZ10" s="44"/>
      <c r="BA10" s="44"/>
      <c r="BB10" s="44">
        <f>データ!X6</f>
        <v>1400.79</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3" t="s">
        <v>124</v>
      </c>
      <c r="BM16" s="84"/>
      <c r="BN16" s="84"/>
      <c r="BO16" s="84"/>
      <c r="BP16" s="84"/>
      <c r="BQ16" s="84"/>
      <c r="BR16" s="84"/>
      <c r="BS16" s="84"/>
      <c r="BT16" s="84"/>
      <c r="BU16" s="84"/>
      <c r="BV16" s="84"/>
      <c r="BW16" s="84"/>
      <c r="BX16" s="84"/>
      <c r="BY16" s="84"/>
      <c r="BZ16" s="8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3"/>
      <c r="BM17" s="84"/>
      <c r="BN17" s="84"/>
      <c r="BO17" s="84"/>
      <c r="BP17" s="84"/>
      <c r="BQ17" s="84"/>
      <c r="BR17" s="84"/>
      <c r="BS17" s="84"/>
      <c r="BT17" s="84"/>
      <c r="BU17" s="84"/>
      <c r="BV17" s="84"/>
      <c r="BW17" s="84"/>
      <c r="BX17" s="84"/>
      <c r="BY17" s="84"/>
      <c r="BZ17" s="8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3"/>
      <c r="BM18" s="84"/>
      <c r="BN18" s="84"/>
      <c r="BO18" s="84"/>
      <c r="BP18" s="84"/>
      <c r="BQ18" s="84"/>
      <c r="BR18" s="84"/>
      <c r="BS18" s="84"/>
      <c r="BT18" s="84"/>
      <c r="BU18" s="84"/>
      <c r="BV18" s="84"/>
      <c r="BW18" s="84"/>
      <c r="BX18" s="84"/>
      <c r="BY18" s="84"/>
      <c r="BZ18" s="8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3"/>
      <c r="BM19" s="84"/>
      <c r="BN19" s="84"/>
      <c r="BO19" s="84"/>
      <c r="BP19" s="84"/>
      <c r="BQ19" s="84"/>
      <c r="BR19" s="84"/>
      <c r="BS19" s="84"/>
      <c r="BT19" s="84"/>
      <c r="BU19" s="84"/>
      <c r="BV19" s="84"/>
      <c r="BW19" s="84"/>
      <c r="BX19" s="84"/>
      <c r="BY19" s="84"/>
      <c r="BZ19" s="8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3"/>
      <c r="BM20" s="84"/>
      <c r="BN20" s="84"/>
      <c r="BO20" s="84"/>
      <c r="BP20" s="84"/>
      <c r="BQ20" s="84"/>
      <c r="BR20" s="84"/>
      <c r="BS20" s="84"/>
      <c r="BT20" s="84"/>
      <c r="BU20" s="84"/>
      <c r="BV20" s="84"/>
      <c r="BW20" s="84"/>
      <c r="BX20" s="84"/>
      <c r="BY20" s="84"/>
      <c r="BZ20" s="8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3"/>
      <c r="BM21" s="84"/>
      <c r="BN21" s="84"/>
      <c r="BO21" s="84"/>
      <c r="BP21" s="84"/>
      <c r="BQ21" s="84"/>
      <c r="BR21" s="84"/>
      <c r="BS21" s="84"/>
      <c r="BT21" s="84"/>
      <c r="BU21" s="84"/>
      <c r="BV21" s="84"/>
      <c r="BW21" s="84"/>
      <c r="BX21" s="84"/>
      <c r="BY21" s="84"/>
      <c r="BZ21" s="8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3"/>
      <c r="BM22" s="84"/>
      <c r="BN22" s="84"/>
      <c r="BO22" s="84"/>
      <c r="BP22" s="84"/>
      <c r="BQ22" s="84"/>
      <c r="BR22" s="84"/>
      <c r="BS22" s="84"/>
      <c r="BT22" s="84"/>
      <c r="BU22" s="84"/>
      <c r="BV22" s="84"/>
      <c r="BW22" s="84"/>
      <c r="BX22" s="84"/>
      <c r="BY22" s="84"/>
      <c r="BZ22" s="8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3"/>
      <c r="BM23" s="84"/>
      <c r="BN23" s="84"/>
      <c r="BO23" s="84"/>
      <c r="BP23" s="84"/>
      <c r="BQ23" s="84"/>
      <c r="BR23" s="84"/>
      <c r="BS23" s="84"/>
      <c r="BT23" s="84"/>
      <c r="BU23" s="84"/>
      <c r="BV23" s="84"/>
      <c r="BW23" s="84"/>
      <c r="BX23" s="84"/>
      <c r="BY23" s="84"/>
      <c r="BZ23" s="8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3"/>
      <c r="BM24" s="84"/>
      <c r="BN24" s="84"/>
      <c r="BO24" s="84"/>
      <c r="BP24" s="84"/>
      <c r="BQ24" s="84"/>
      <c r="BR24" s="84"/>
      <c r="BS24" s="84"/>
      <c r="BT24" s="84"/>
      <c r="BU24" s="84"/>
      <c r="BV24" s="84"/>
      <c r="BW24" s="84"/>
      <c r="BX24" s="84"/>
      <c r="BY24" s="84"/>
      <c r="BZ24" s="8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3"/>
      <c r="BM25" s="84"/>
      <c r="BN25" s="84"/>
      <c r="BO25" s="84"/>
      <c r="BP25" s="84"/>
      <c r="BQ25" s="84"/>
      <c r="BR25" s="84"/>
      <c r="BS25" s="84"/>
      <c r="BT25" s="84"/>
      <c r="BU25" s="84"/>
      <c r="BV25" s="84"/>
      <c r="BW25" s="84"/>
      <c r="BX25" s="84"/>
      <c r="BY25" s="84"/>
      <c r="BZ25" s="8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3"/>
      <c r="BM26" s="84"/>
      <c r="BN26" s="84"/>
      <c r="BO26" s="84"/>
      <c r="BP26" s="84"/>
      <c r="BQ26" s="84"/>
      <c r="BR26" s="84"/>
      <c r="BS26" s="84"/>
      <c r="BT26" s="84"/>
      <c r="BU26" s="84"/>
      <c r="BV26" s="84"/>
      <c r="BW26" s="84"/>
      <c r="BX26" s="84"/>
      <c r="BY26" s="84"/>
      <c r="BZ26" s="8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3"/>
      <c r="BM27" s="84"/>
      <c r="BN27" s="84"/>
      <c r="BO27" s="84"/>
      <c r="BP27" s="84"/>
      <c r="BQ27" s="84"/>
      <c r="BR27" s="84"/>
      <c r="BS27" s="84"/>
      <c r="BT27" s="84"/>
      <c r="BU27" s="84"/>
      <c r="BV27" s="84"/>
      <c r="BW27" s="84"/>
      <c r="BX27" s="84"/>
      <c r="BY27" s="84"/>
      <c r="BZ27" s="8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3"/>
      <c r="BM28" s="84"/>
      <c r="BN28" s="84"/>
      <c r="BO28" s="84"/>
      <c r="BP28" s="84"/>
      <c r="BQ28" s="84"/>
      <c r="BR28" s="84"/>
      <c r="BS28" s="84"/>
      <c r="BT28" s="84"/>
      <c r="BU28" s="84"/>
      <c r="BV28" s="84"/>
      <c r="BW28" s="84"/>
      <c r="BX28" s="84"/>
      <c r="BY28" s="84"/>
      <c r="BZ28" s="8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3"/>
      <c r="BM29" s="84"/>
      <c r="BN29" s="84"/>
      <c r="BO29" s="84"/>
      <c r="BP29" s="84"/>
      <c r="BQ29" s="84"/>
      <c r="BR29" s="84"/>
      <c r="BS29" s="84"/>
      <c r="BT29" s="84"/>
      <c r="BU29" s="84"/>
      <c r="BV29" s="84"/>
      <c r="BW29" s="84"/>
      <c r="BX29" s="84"/>
      <c r="BY29" s="84"/>
      <c r="BZ29" s="8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3"/>
      <c r="BM30" s="84"/>
      <c r="BN30" s="84"/>
      <c r="BO30" s="84"/>
      <c r="BP30" s="84"/>
      <c r="BQ30" s="84"/>
      <c r="BR30" s="84"/>
      <c r="BS30" s="84"/>
      <c r="BT30" s="84"/>
      <c r="BU30" s="84"/>
      <c r="BV30" s="84"/>
      <c r="BW30" s="84"/>
      <c r="BX30" s="84"/>
      <c r="BY30" s="84"/>
      <c r="BZ30" s="8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3"/>
      <c r="BM31" s="84"/>
      <c r="BN31" s="84"/>
      <c r="BO31" s="84"/>
      <c r="BP31" s="84"/>
      <c r="BQ31" s="84"/>
      <c r="BR31" s="84"/>
      <c r="BS31" s="84"/>
      <c r="BT31" s="84"/>
      <c r="BU31" s="84"/>
      <c r="BV31" s="84"/>
      <c r="BW31" s="84"/>
      <c r="BX31" s="84"/>
      <c r="BY31" s="84"/>
      <c r="BZ31" s="8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3"/>
      <c r="BM32" s="84"/>
      <c r="BN32" s="84"/>
      <c r="BO32" s="84"/>
      <c r="BP32" s="84"/>
      <c r="BQ32" s="84"/>
      <c r="BR32" s="84"/>
      <c r="BS32" s="84"/>
      <c r="BT32" s="84"/>
      <c r="BU32" s="84"/>
      <c r="BV32" s="84"/>
      <c r="BW32" s="84"/>
      <c r="BX32" s="84"/>
      <c r="BY32" s="84"/>
      <c r="BZ32" s="8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3"/>
      <c r="BM33" s="84"/>
      <c r="BN33" s="84"/>
      <c r="BO33" s="84"/>
      <c r="BP33" s="84"/>
      <c r="BQ33" s="84"/>
      <c r="BR33" s="84"/>
      <c r="BS33" s="84"/>
      <c r="BT33" s="84"/>
      <c r="BU33" s="84"/>
      <c r="BV33" s="84"/>
      <c r="BW33" s="84"/>
      <c r="BX33" s="84"/>
      <c r="BY33" s="84"/>
      <c r="BZ33" s="85"/>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83"/>
      <c r="BM34" s="84"/>
      <c r="BN34" s="84"/>
      <c r="BO34" s="84"/>
      <c r="BP34" s="84"/>
      <c r="BQ34" s="84"/>
      <c r="BR34" s="84"/>
      <c r="BS34" s="84"/>
      <c r="BT34" s="84"/>
      <c r="BU34" s="84"/>
      <c r="BV34" s="84"/>
      <c r="BW34" s="84"/>
      <c r="BX34" s="84"/>
      <c r="BY34" s="84"/>
      <c r="BZ34" s="85"/>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83"/>
      <c r="BM35" s="84"/>
      <c r="BN35" s="84"/>
      <c r="BO35" s="84"/>
      <c r="BP35" s="84"/>
      <c r="BQ35" s="84"/>
      <c r="BR35" s="84"/>
      <c r="BS35" s="84"/>
      <c r="BT35" s="84"/>
      <c r="BU35" s="84"/>
      <c r="BV35" s="84"/>
      <c r="BW35" s="84"/>
      <c r="BX35" s="84"/>
      <c r="BY35" s="84"/>
      <c r="BZ35" s="8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3"/>
      <c r="BM36" s="84"/>
      <c r="BN36" s="84"/>
      <c r="BO36" s="84"/>
      <c r="BP36" s="84"/>
      <c r="BQ36" s="84"/>
      <c r="BR36" s="84"/>
      <c r="BS36" s="84"/>
      <c r="BT36" s="84"/>
      <c r="BU36" s="84"/>
      <c r="BV36" s="84"/>
      <c r="BW36" s="84"/>
      <c r="BX36" s="84"/>
      <c r="BY36" s="84"/>
      <c r="BZ36" s="8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3"/>
      <c r="BM37" s="84"/>
      <c r="BN37" s="84"/>
      <c r="BO37" s="84"/>
      <c r="BP37" s="84"/>
      <c r="BQ37" s="84"/>
      <c r="BR37" s="84"/>
      <c r="BS37" s="84"/>
      <c r="BT37" s="84"/>
      <c r="BU37" s="84"/>
      <c r="BV37" s="84"/>
      <c r="BW37" s="84"/>
      <c r="BX37" s="84"/>
      <c r="BY37" s="84"/>
      <c r="BZ37" s="8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3"/>
      <c r="BM38" s="84"/>
      <c r="BN38" s="84"/>
      <c r="BO38" s="84"/>
      <c r="BP38" s="84"/>
      <c r="BQ38" s="84"/>
      <c r="BR38" s="84"/>
      <c r="BS38" s="84"/>
      <c r="BT38" s="84"/>
      <c r="BU38" s="84"/>
      <c r="BV38" s="84"/>
      <c r="BW38" s="84"/>
      <c r="BX38" s="84"/>
      <c r="BY38" s="84"/>
      <c r="BZ38" s="8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3"/>
      <c r="BM39" s="84"/>
      <c r="BN39" s="84"/>
      <c r="BO39" s="84"/>
      <c r="BP39" s="84"/>
      <c r="BQ39" s="84"/>
      <c r="BR39" s="84"/>
      <c r="BS39" s="84"/>
      <c r="BT39" s="84"/>
      <c r="BU39" s="84"/>
      <c r="BV39" s="84"/>
      <c r="BW39" s="84"/>
      <c r="BX39" s="84"/>
      <c r="BY39" s="84"/>
      <c r="BZ39" s="8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3"/>
      <c r="BM40" s="84"/>
      <c r="BN40" s="84"/>
      <c r="BO40" s="84"/>
      <c r="BP40" s="84"/>
      <c r="BQ40" s="84"/>
      <c r="BR40" s="84"/>
      <c r="BS40" s="84"/>
      <c r="BT40" s="84"/>
      <c r="BU40" s="84"/>
      <c r="BV40" s="84"/>
      <c r="BW40" s="84"/>
      <c r="BX40" s="84"/>
      <c r="BY40" s="84"/>
      <c r="BZ40" s="8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3"/>
      <c r="BM41" s="84"/>
      <c r="BN41" s="84"/>
      <c r="BO41" s="84"/>
      <c r="BP41" s="84"/>
      <c r="BQ41" s="84"/>
      <c r="BR41" s="84"/>
      <c r="BS41" s="84"/>
      <c r="BT41" s="84"/>
      <c r="BU41" s="84"/>
      <c r="BV41" s="84"/>
      <c r="BW41" s="84"/>
      <c r="BX41" s="84"/>
      <c r="BY41" s="84"/>
      <c r="BZ41" s="8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3"/>
      <c r="BM42" s="84"/>
      <c r="BN42" s="84"/>
      <c r="BO42" s="84"/>
      <c r="BP42" s="84"/>
      <c r="BQ42" s="84"/>
      <c r="BR42" s="84"/>
      <c r="BS42" s="84"/>
      <c r="BT42" s="84"/>
      <c r="BU42" s="84"/>
      <c r="BV42" s="84"/>
      <c r="BW42" s="84"/>
      <c r="BX42" s="84"/>
      <c r="BY42" s="84"/>
      <c r="BZ42" s="8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3"/>
      <c r="BM43" s="84"/>
      <c r="BN43" s="84"/>
      <c r="BO43" s="84"/>
      <c r="BP43" s="84"/>
      <c r="BQ43" s="84"/>
      <c r="BR43" s="84"/>
      <c r="BS43" s="84"/>
      <c r="BT43" s="84"/>
      <c r="BU43" s="84"/>
      <c r="BV43" s="84"/>
      <c r="BW43" s="84"/>
      <c r="BX43" s="84"/>
      <c r="BY43" s="84"/>
      <c r="BZ43" s="8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6"/>
      <c r="BM44" s="87"/>
      <c r="BN44" s="87"/>
      <c r="BO44" s="87"/>
      <c r="BP44" s="87"/>
      <c r="BQ44" s="87"/>
      <c r="BR44" s="87"/>
      <c r="BS44" s="87"/>
      <c r="BT44" s="87"/>
      <c r="BU44" s="87"/>
      <c r="BV44" s="87"/>
      <c r="BW44" s="87"/>
      <c r="BX44" s="87"/>
      <c r="BY44" s="87"/>
      <c r="BZ44" s="8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122</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123</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【814.89】</v>
      </c>
      <c r="I86" s="25" t="str">
        <f>データ!CA6</f>
        <v>【60.64】</v>
      </c>
      <c r="J86" s="25" t="str">
        <f>データ!CL6</f>
        <v>【255.52】</v>
      </c>
      <c r="K86" s="25" t="str">
        <f>データ!CW6</f>
        <v>【52.49】</v>
      </c>
      <c r="L86" s="25" t="str">
        <f>データ!DH6</f>
        <v>【85.49】</v>
      </c>
      <c r="M86" s="25" t="s">
        <v>55</v>
      </c>
      <c r="N86" s="25" t="s">
        <v>56</v>
      </c>
      <c r="O86" s="25" t="str">
        <f>データ!EO6</f>
        <v>【0.11】</v>
      </c>
    </row>
  </sheetData>
  <sheetProtection algorithmName="SHA-512" hashValue="IIII6wxOVpab4UGGAC7phj7Nu0N5iJ3roQQ2d/RR8Z3Hlhn634bOv3plpIPjds+v6GKMB9EHUo4Dl6/X9e4Zcw==" saltValue="l0BpNeyyfPU6H91I4fz4Rw=="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36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68</v>
      </c>
      <c r="B4" s="29"/>
      <c r="C4" s="29"/>
      <c r="D4" s="29"/>
      <c r="E4" s="29"/>
      <c r="F4" s="29"/>
      <c r="G4" s="29"/>
      <c r="H4" s="79"/>
      <c r="I4" s="80"/>
      <c r="J4" s="80"/>
      <c r="K4" s="80"/>
      <c r="L4" s="80"/>
      <c r="M4" s="80"/>
      <c r="N4" s="80"/>
      <c r="O4" s="80"/>
      <c r="P4" s="80"/>
      <c r="Q4" s="80"/>
      <c r="R4" s="80"/>
      <c r="S4" s="80"/>
      <c r="T4" s="80"/>
      <c r="U4" s="80"/>
      <c r="V4" s="80"/>
      <c r="W4" s="80"/>
      <c r="X4" s="81"/>
      <c r="Y4" s="75" t="s">
        <v>69</v>
      </c>
      <c r="Z4" s="75"/>
      <c r="AA4" s="75"/>
      <c r="AB4" s="75"/>
      <c r="AC4" s="75"/>
      <c r="AD4" s="75"/>
      <c r="AE4" s="75"/>
      <c r="AF4" s="75"/>
      <c r="AG4" s="75"/>
      <c r="AH4" s="75"/>
      <c r="AI4" s="75"/>
      <c r="AJ4" s="75" t="s">
        <v>70</v>
      </c>
      <c r="AK4" s="75"/>
      <c r="AL4" s="75"/>
      <c r="AM4" s="75"/>
      <c r="AN4" s="75"/>
      <c r="AO4" s="75"/>
      <c r="AP4" s="75"/>
      <c r="AQ4" s="75"/>
      <c r="AR4" s="75"/>
      <c r="AS4" s="75"/>
      <c r="AT4" s="75"/>
      <c r="AU4" s="75" t="s">
        <v>71</v>
      </c>
      <c r="AV4" s="75"/>
      <c r="AW4" s="75"/>
      <c r="AX4" s="75"/>
      <c r="AY4" s="75"/>
      <c r="AZ4" s="75"/>
      <c r="BA4" s="75"/>
      <c r="BB4" s="75"/>
      <c r="BC4" s="75"/>
      <c r="BD4" s="75"/>
      <c r="BE4" s="75"/>
      <c r="BF4" s="75" t="s">
        <v>72</v>
      </c>
      <c r="BG4" s="75"/>
      <c r="BH4" s="75"/>
      <c r="BI4" s="75"/>
      <c r="BJ4" s="75"/>
      <c r="BK4" s="75"/>
      <c r="BL4" s="75"/>
      <c r="BM4" s="75"/>
      <c r="BN4" s="75"/>
      <c r="BO4" s="75"/>
      <c r="BP4" s="75"/>
      <c r="BQ4" s="75" t="s">
        <v>73</v>
      </c>
      <c r="BR4" s="75"/>
      <c r="BS4" s="75"/>
      <c r="BT4" s="75"/>
      <c r="BU4" s="75"/>
      <c r="BV4" s="75"/>
      <c r="BW4" s="75"/>
      <c r="BX4" s="75"/>
      <c r="BY4" s="75"/>
      <c r="BZ4" s="75"/>
      <c r="CA4" s="75"/>
      <c r="CB4" s="75" t="s">
        <v>74</v>
      </c>
      <c r="CC4" s="75"/>
      <c r="CD4" s="75"/>
      <c r="CE4" s="75"/>
      <c r="CF4" s="75"/>
      <c r="CG4" s="75"/>
      <c r="CH4" s="75"/>
      <c r="CI4" s="75"/>
      <c r="CJ4" s="75"/>
      <c r="CK4" s="75"/>
      <c r="CL4" s="75"/>
      <c r="CM4" s="75" t="s">
        <v>75</v>
      </c>
      <c r="CN4" s="75"/>
      <c r="CO4" s="75"/>
      <c r="CP4" s="75"/>
      <c r="CQ4" s="75"/>
      <c r="CR4" s="75"/>
      <c r="CS4" s="75"/>
      <c r="CT4" s="75"/>
      <c r="CU4" s="75"/>
      <c r="CV4" s="75"/>
      <c r="CW4" s="75"/>
      <c r="CX4" s="75" t="s">
        <v>76</v>
      </c>
      <c r="CY4" s="75"/>
      <c r="CZ4" s="75"/>
      <c r="DA4" s="75"/>
      <c r="DB4" s="75"/>
      <c r="DC4" s="75"/>
      <c r="DD4" s="75"/>
      <c r="DE4" s="75"/>
      <c r="DF4" s="75"/>
      <c r="DG4" s="75"/>
      <c r="DH4" s="75"/>
      <c r="DI4" s="75" t="s">
        <v>77</v>
      </c>
      <c r="DJ4" s="75"/>
      <c r="DK4" s="75"/>
      <c r="DL4" s="75"/>
      <c r="DM4" s="75"/>
      <c r="DN4" s="75"/>
      <c r="DO4" s="75"/>
      <c r="DP4" s="75"/>
      <c r="DQ4" s="75"/>
      <c r="DR4" s="75"/>
      <c r="DS4" s="75"/>
      <c r="DT4" s="75" t="s">
        <v>78</v>
      </c>
      <c r="DU4" s="75"/>
      <c r="DV4" s="75"/>
      <c r="DW4" s="75"/>
      <c r="DX4" s="75"/>
      <c r="DY4" s="75"/>
      <c r="DZ4" s="75"/>
      <c r="EA4" s="75"/>
      <c r="EB4" s="75"/>
      <c r="EC4" s="75"/>
      <c r="ED4" s="75"/>
      <c r="EE4" s="75" t="s">
        <v>79</v>
      </c>
      <c r="EF4" s="75"/>
      <c r="EG4" s="75"/>
      <c r="EH4" s="75"/>
      <c r="EI4" s="75"/>
      <c r="EJ4" s="75"/>
      <c r="EK4" s="75"/>
      <c r="EL4" s="75"/>
      <c r="EM4" s="75"/>
      <c r="EN4" s="75"/>
      <c r="EO4" s="75"/>
    </row>
    <row r="5" spans="1:145" x14ac:dyDescent="0.15">
      <c r="A5" s="27" t="s">
        <v>80</v>
      </c>
      <c r="B5" s="30"/>
      <c r="C5" s="30"/>
      <c r="D5" s="30"/>
      <c r="E5" s="30"/>
      <c r="F5" s="30"/>
      <c r="G5" s="30"/>
      <c r="H5" s="31" t="s">
        <v>81</v>
      </c>
      <c r="I5" s="31" t="s">
        <v>82</v>
      </c>
      <c r="J5" s="31" t="s">
        <v>83</v>
      </c>
      <c r="K5" s="31" t="s">
        <v>84</v>
      </c>
      <c r="L5" s="31" t="s">
        <v>85</v>
      </c>
      <c r="M5" s="31" t="s">
        <v>5</v>
      </c>
      <c r="N5" s="31" t="s">
        <v>86</v>
      </c>
      <c r="O5" s="31" t="s">
        <v>87</v>
      </c>
      <c r="P5" s="31" t="s">
        <v>88</v>
      </c>
      <c r="Q5" s="31" t="s">
        <v>89</v>
      </c>
      <c r="R5" s="31" t="s">
        <v>90</v>
      </c>
      <c r="S5" s="31" t="s">
        <v>91</v>
      </c>
      <c r="T5" s="31" t="s">
        <v>92</v>
      </c>
      <c r="U5" s="31" t="s">
        <v>93</v>
      </c>
      <c r="V5" s="31" t="s">
        <v>94</v>
      </c>
      <c r="W5" s="31" t="s">
        <v>95</v>
      </c>
      <c r="X5" s="31" t="s">
        <v>96</v>
      </c>
      <c r="Y5" s="31" t="s">
        <v>97</v>
      </c>
      <c r="Z5" s="31" t="s">
        <v>98</v>
      </c>
      <c r="AA5" s="31" t="s">
        <v>99</v>
      </c>
      <c r="AB5" s="31" t="s">
        <v>100</v>
      </c>
      <c r="AC5" s="31" t="s">
        <v>101</v>
      </c>
      <c r="AD5" s="31" t="s">
        <v>102</v>
      </c>
      <c r="AE5" s="31" t="s">
        <v>103</v>
      </c>
      <c r="AF5" s="31" t="s">
        <v>104</v>
      </c>
      <c r="AG5" s="31" t="s">
        <v>105</v>
      </c>
      <c r="AH5" s="31" t="s">
        <v>106</v>
      </c>
      <c r="AI5" s="31" t="s">
        <v>43</v>
      </c>
      <c r="AJ5" s="31" t="s">
        <v>97</v>
      </c>
      <c r="AK5" s="31" t="s">
        <v>98</v>
      </c>
      <c r="AL5" s="31" t="s">
        <v>99</v>
      </c>
      <c r="AM5" s="31" t="s">
        <v>100</v>
      </c>
      <c r="AN5" s="31" t="s">
        <v>101</v>
      </c>
      <c r="AO5" s="31" t="s">
        <v>102</v>
      </c>
      <c r="AP5" s="31" t="s">
        <v>103</v>
      </c>
      <c r="AQ5" s="31" t="s">
        <v>104</v>
      </c>
      <c r="AR5" s="31" t="s">
        <v>105</v>
      </c>
      <c r="AS5" s="31" t="s">
        <v>106</v>
      </c>
      <c r="AT5" s="31" t="s">
        <v>107</v>
      </c>
      <c r="AU5" s="31" t="s">
        <v>97</v>
      </c>
      <c r="AV5" s="31" t="s">
        <v>98</v>
      </c>
      <c r="AW5" s="31" t="s">
        <v>99</v>
      </c>
      <c r="AX5" s="31" t="s">
        <v>100</v>
      </c>
      <c r="AY5" s="31" t="s">
        <v>101</v>
      </c>
      <c r="AZ5" s="31" t="s">
        <v>102</v>
      </c>
      <c r="BA5" s="31" t="s">
        <v>103</v>
      </c>
      <c r="BB5" s="31" t="s">
        <v>104</v>
      </c>
      <c r="BC5" s="31" t="s">
        <v>105</v>
      </c>
      <c r="BD5" s="31" t="s">
        <v>106</v>
      </c>
      <c r="BE5" s="31" t="s">
        <v>107</v>
      </c>
      <c r="BF5" s="31" t="s">
        <v>97</v>
      </c>
      <c r="BG5" s="31" t="s">
        <v>98</v>
      </c>
      <c r="BH5" s="31" t="s">
        <v>99</v>
      </c>
      <c r="BI5" s="31" t="s">
        <v>100</v>
      </c>
      <c r="BJ5" s="31" t="s">
        <v>101</v>
      </c>
      <c r="BK5" s="31" t="s">
        <v>102</v>
      </c>
      <c r="BL5" s="31" t="s">
        <v>103</v>
      </c>
      <c r="BM5" s="31" t="s">
        <v>104</v>
      </c>
      <c r="BN5" s="31" t="s">
        <v>105</v>
      </c>
      <c r="BO5" s="31" t="s">
        <v>106</v>
      </c>
      <c r="BP5" s="31" t="s">
        <v>107</v>
      </c>
      <c r="BQ5" s="31" t="s">
        <v>97</v>
      </c>
      <c r="BR5" s="31" t="s">
        <v>98</v>
      </c>
      <c r="BS5" s="31" t="s">
        <v>99</v>
      </c>
      <c r="BT5" s="31" t="s">
        <v>100</v>
      </c>
      <c r="BU5" s="31" t="s">
        <v>101</v>
      </c>
      <c r="BV5" s="31" t="s">
        <v>102</v>
      </c>
      <c r="BW5" s="31" t="s">
        <v>103</v>
      </c>
      <c r="BX5" s="31" t="s">
        <v>104</v>
      </c>
      <c r="BY5" s="31" t="s">
        <v>105</v>
      </c>
      <c r="BZ5" s="31" t="s">
        <v>106</v>
      </c>
      <c r="CA5" s="31" t="s">
        <v>107</v>
      </c>
      <c r="CB5" s="31" t="s">
        <v>97</v>
      </c>
      <c r="CC5" s="31" t="s">
        <v>98</v>
      </c>
      <c r="CD5" s="31" t="s">
        <v>99</v>
      </c>
      <c r="CE5" s="31" t="s">
        <v>100</v>
      </c>
      <c r="CF5" s="31" t="s">
        <v>101</v>
      </c>
      <c r="CG5" s="31" t="s">
        <v>102</v>
      </c>
      <c r="CH5" s="31" t="s">
        <v>103</v>
      </c>
      <c r="CI5" s="31" t="s">
        <v>104</v>
      </c>
      <c r="CJ5" s="31" t="s">
        <v>105</v>
      </c>
      <c r="CK5" s="31" t="s">
        <v>106</v>
      </c>
      <c r="CL5" s="31" t="s">
        <v>107</v>
      </c>
      <c r="CM5" s="31" t="s">
        <v>97</v>
      </c>
      <c r="CN5" s="31" t="s">
        <v>98</v>
      </c>
      <c r="CO5" s="31" t="s">
        <v>99</v>
      </c>
      <c r="CP5" s="31" t="s">
        <v>100</v>
      </c>
      <c r="CQ5" s="31" t="s">
        <v>101</v>
      </c>
      <c r="CR5" s="31" t="s">
        <v>102</v>
      </c>
      <c r="CS5" s="31" t="s">
        <v>103</v>
      </c>
      <c r="CT5" s="31" t="s">
        <v>104</v>
      </c>
      <c r="CU5" s="31" t="s">
        <v>105</v>
      </c>
      <c r="CV5" s="31" t="s">
        <v>106</v>
      </c>
      <c r="CW5" s="31" t="s">
        <v>107</v>
      </c>
      <c r="CX5" s="31" t="s">
        <v>97</v>
      </c>
      <c r="CY5" s="31" t="s">
        <v>98</v>
      </c>
      <c r="CZ5" s="31" t="s">
        <v>99</v>
      </c>
      <c r="DA5" s="31" t="s">
        <v>100</v>
      </c>
      <c r="DB5" s="31" t="s">
        <v>101</v>
      </c>
      <c r="DC5" s="31" t="s">
        <v>102</v>
      </c>
      <c r="DD5" s="31" t="s">
        <v>103</v>
      </c>
      <c r="DE5" s="31" t="s">
        <v>104</v>
      </c>
      <c r="DF5" s="31" t="s">
        <v>105</v>
      </c>
      <c r="DG5" s="31" t="s">
        <v>106</v>
      </c>
      <c r="DH5" s="31" t="s">
        <v>107</v>
      </c>
      <c r="DI5" s="31" t="s">
        <v>97</v>
      </c>
      <c r="DJ5" s="31" t="s">
        <v>98</v>
      </c>
      <c r="DK5" s="31" t="s">
        <v>99</v>
      </c>
      <c r="DL5" s="31" t="s">
        <v>100</v>
      </c>
      <c r="DM5" s="31" t="s">
        <v>101</v>
      </c>
      <c r="DN5" s="31" t="s">
        <v>102</v>
      </c>
      <c r="DO5" s="31" t="s">
        <v>103</v>
      </c>
      <c r="DP5" s="31" t="s">
        <v>104</v>
      </c>
      <c r="DQ5" s="31" t="s">
        <v>105</v>
      </c>
      <c r="DR5" s="31" t="s">
        <v>106</v>
      </c>
      <c r="DS5" s="31" t="s">
        <v>107</v>
      </c>
      <c r="DT5" s="31" t="s">
        <v>97</v>
      </c>
      <c r="DU5" s="31" t="s">
        <v>98</v>
      </c>
      <c r="DV5" s="31" t="s">
        <v>99</v>
      </c>
      <c r="DW5" s="31" t="s">
        <v>100</v>
      </c>
      <c r="DX5" s="31" t="s">
        <v>101</v>
      </c>
      <c r="DY5" s="31" t="s">
        <v>102</v>
      </c>
      <c r="DZ5" s="31" t="s">
        <v>103</v>
      </c>
      <c r="EA5" s="31" t="s">
        <v>104</v>
      </c>
      <c r="EB5" s="31" t="s">
        <v>105</v>
      </c>
      <c r="EC5" s="31" t="s">
        <v>106</v>
      </c>
      <c r="ED5" s="31" t="s">
        <v>107</v>
      </c>
      <c r="EE5" s="31" t="s">
        <v>97</v>
      </c>
      <c r="EF5" s="31" t="s">
        <v>98</v>
      </c>
      <c r="EG5" s="31" t="s">
        <v>99</v>
      </c>
      <c r="EH5" s="31" t="s">
        <v>100</v>
      </c>
      <c r="EI5" s="31" t="s">
        <v>101</v>
      </c>
      <c r="EJ5" s="31" t="s">
        <v>102</v>
      </c>
      <c r="EK5" s="31" t="s">
        <v>103</v>
      </c>
      <c r="EL5" s="31" t="s">
        <v>104</v>
      </c>
      <c r="EM5" s="31" t="s">
        <v>105</v>
      </c>
      <c r="EN5" s="31" t="s">
        <v>106</v>
      </c>
      <c r="EO5" s="31" t="s">
        <v>107</v>
      </c>
    </row>
    <row r="6" spans="1:145" s="35" customFormat="1" x14ac:dyDescent="0.15">
      <c r="A6" s="27" t="s">
        <v>108</v>
      </c>
      <c r="B6" s="32">
        <f>B7</f>
        <v>2017</v>
      </c>
      <c r="C6" s="32">
        <f t="shared" ref="C6:X6" si="3">C7</f>
        <v>93611</v>
      </c>
      <c r="D6" s="32">
        <f t="shared" si="3"/>
        <v>47</v>
      </c>
      <c r="E6" s="32">
        <f t="shared" si="3"/>
        <v>17</v>
      </c>
      <c r="F6" s="32">
        <f t="shared" si="3"/>
        <v>5</v>
      </c>
      <c r="G6" s="32">
        <f t="shared" si="3"/>
        <v>0</v>
      </c>
      <c r="H6" s="32" t="str">
        <f t="shared" si="3"/>
        <v>栃木県　壬生町</v>
      </c>
      <c r="I6" s="32" t="str">
        <f t="shared" si="3"/>
        <v>法非適用</v>
      </c>
      <c r="J6" s="32" t="str">
        <f t="shared" si="3"/>
        <v>下水道事業</v>
      </c>
      <c r="K6" s="32" t="str">
        <f t="shared" si="3"/>
        <v>農業集落排水</v>
      </c>
      <c r="L6" s="32" t="str">
        <f t="shared" si="3"/>
        <v>F2</v>
      </c>
      <c r="M6" s="32" t="str">
        <f t="shared" si="3"/>
        <v>非設置</v>
      </c>
      <c r="N6" s="33" t="str">
        <f t="shared" si="3"/>
        <v>-</v>
      </c>
      <c r="O6" s="33" t="str">
        <f t="shared" si="3"/>
        <v>該当数値なし</v>
      </c>
      <c r="P6" s="33">
        <f t="shared" si="3"/>
        <v>13.37</v>
      </c>
      <c r="Q6" s="33">
        <f t="shared" si="3"/>
        <v>99.23</v>
      </c>
      <c r="R6" s="33">
        <f t="shared" si="3"/>
        <v>3780</v>
      </c>
      <c r="S6" s="33">
        <f t="shared" si="3"/>
        <v>39664</v>
      </c>
      <c r="T6" s="33">
        <f t="shared" si="3"/>
        <v>61.06</v>
      </c>
      <c r="U6" s="33">
        <f t="shared" si="3"/>
        <v>649.59</v>
      </c>
      <c r="V6" s="33">
        <f t="shared" si="3"/>
        <v>5295</v>
      </c>
      <c r="W6" s="33">
        <f t="shared" si="3"/>
        <v>3.78</v>
      </c>
      <c r="X6" s="33">
        <f t="shared" si="3"/>
        <v>1400.79</v>
      </c>
      <c r="Y6" s="34">
        <f>IF(Y7="",NA(),Y7)</f>
        <v>87.01</v>
      </c>
      <c r="Z6" s="34">
        <f t="shared" ref="Z6:AH6" si="4">IF(Z7="",NA(),Z7)</f>
        <v>90.38</v>
      </c>
      <c r="AA6" s="34">
        <f t="shared" si="4"/>
        <v>89.39</v>
      </c>
      <c r="AB6" s="34">
        <f t="shared" si="4"/>
        <v>89.03</v>
      </c>
      <c r="AC6" s="34">
        <f t="shared" si="4"/>
        <v>68.66</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3">
        <f>IF(BF7="",NA(),BF7)</f>
        <v>0</v>
      </c>
      <c r="BG6" s="33">
        <f t="shared" ref="BG6:BO6" si="7">IF(BG7="",NA(),BG7)</f>
        <v>0</v>
      </c>
      <c r="BH6" s="33">
        <f t="shared" si="7"/>
        <v>0</v>
      </c>
      <c r="BI6" s="33">
        <f t="shared" si="7"/>
        <v>0</v>
      </c>
      <c r="BJ6" s="33">
        <f t="shared" si="7"/>
        <v>0</v>
      </c>
      <c r="BK6" s="34">
        <f t="shared" si="7"/>
        <v>1126.77</v>
      </c>
      <c r="BL6" s="34">
        <f t="shared" si="7"/>
        <v>1044.8</v>
      </c>
      <c r="BM6" s="34">
        <f t="shared" si="7"/>
        <v>1081.8</v>
      </c>
      <c r="BN6" s="34">
        <f t="shared" si="7"/>
        <v>974.93</v>
      </c>
      <c r="BO6" s="34">
        <f t="shared" si="7"/>
        <v>855.8</v>
      </c>
      <c r="BP6" s="33" t="str">
        <f>IF(BP7="","",IF(BP7="-","【-】","【"&amp;SUBSTITUTE(TEXT(BP7,"#,##0.00"),"-","△")&amp;"】"))</f>
        <v>【814.89】</v>
      </c>
      <c r="BQ6" s="34">
        <f>IF(BQ7="",NA(),BQ7)</f>
        <v>79</v>
      </c>
      <c r="BR6" s="34">
        <f t="shared" ref="BR6:BZ6" si="8">IF(BR7="",NA(),BR7)</f>
        <v>86.24</v>
      </c>
      <c r="BS6" s="34">
        <f t="shared" si="8"/>
        <v>87.07</v>
      </c>
      <c r="BT6" s="34">
        <f t="shared" si="8"/>
        <v>86.04</v>
      </c>
      <c r="BU6" s="34">
        <f t="shared" si="8"/>
        <v>82.95</v>
      </c>
      <c r="BV6" s="34">
        <f t="shared" si="8"/>
        <v>50.9</v>
      </c>
      <c r="BW6" s="34">
        <f t="shared" si="8"/>
        <v>50.82</v>
      </c>
      <c r="BX6" s="34">
        <f t="shared" si="8"/>
        <v>52.19</v>
      </c>
      <c r="BY6" s="34">
        <f t="shared" si="8"/>
        <v>55.32</v>
      </c>
      <c r="BZ6" s="34">
        <f t="shared" si="8"/>
        <v>59.8</v>
      </c>
      <c r="CA6" s="33" t="str">
        <f>IF(CA7="","",IF(CA7="-","【-】","【"&amp;SUBSTITUTE(TEXT(CA7,"#,##0.00"),"-","△")&amp;"】"))</f>
        <v>【60.64】</v>
      </c>
      <c r="CB6" s="34">
        <f>IF(CB7="",NA(),CB7)</f>
        <v>156.47999999999999</v>
      </c>
      <c r="CC6" s="34">
        <f t="shared" ref="CC6:CK6" si="9">IF(CC7="",NA(),CC7)</f>
        <v>150</v>
      </c>
      <c r="CD6" s="34">
        <f t="shared" si="9"/>
        <v>150</v>
      </c>
      <c r="CE6" s="34">
        <f t="shared" si="9"/>
        <v>150</v>
      </c>
      <c r="CF6" s="34">
        <f t="shared" si="9"/>
        <v>159.19999999999999</v>
      </c>
      <c r="CG6" s="34">
        <f t="shared" si="9"/>
        <v>293.27</v>
      </c>
      <c r="CH6" s="34">
        <f t="shared" si="9"/>
        <v>300.52</v>
      </c>
      <c r="CI6" s="34">
        <f t="shared" si="9"/>
        <v>296.14</v>
      </c>
      <c r="CJ6" s="34">
        <f t="shared" si="9"/>
        <v>283.17</v>
      </c>
      <c r="CK6" s="34">
        <f t="shared" si="9"/>
        <v>263.76</v>
      </c>
      <c r="CL6" s="33" t="str">
        <f>IF(CL7="","",IF(CL7="-","【-】","【"&amp;SUBSTITUTE(TEXT(CL7,"#,##0.00"),"-","△")&amp;"】"))</f>
        <v>【255.52】</v>
      </c>
      <c r="CM6" s="34">
        <f>IF(CM7="",NA(),CM7)</f>
        <v>66.25</v>
      </c>
      <c r="CN6" s="34">
        <f t="shared" ref="CN6:CV6" si="10">IF(CN7="",NA(),CN7)</f>
        <v>66.67</v>
      </c>
      <c r="CO6" s="34">
        <f t="shared" si="10"/>
        <v>65.459999999999994</v>
      </c>
      <c r="CP6" s="34">
        <f t="shared" si="10"/>
        <v>65.36</v>
      </c>
      <c r="CQ6" s="34">
        <f t="shared" si="10"/>
        <v>56.36</v>
      </c>
      <c r="CR6" s="34">
        <f t="shared" si="10"/>
        <v>53.78</v>
      </c>
      <c r="CS6" s="34">
        <f t="shared" si="10"/>
        <v>53.24</v>
      </c>
      <c r="CT6" s="34">
        <f t="shared" si="10"/>
        <v>52.31</v>
      </c>
      <c r="CU6" s="34">
        <f t="shared" si="10"/>
        <v>60.65</v>
      </c>
      <c r="CV6" s="34">
        <f t="shared" si="10"/>
        <v>51.75</v>
      </c>
      <c r="CW6" s="33" t="str">
        <f>IF(CW7="","",IF(CW7="-","【-】","【"&amp;SUBSTITUTE(TEXT(CW7,"#,##0.00"),"-","△")&amp;"】"))</f>
        <v>【52.49】</v>
      </c>
      <c r="CX6" s="34">
        <f>IF(CX7="",NA(),CX7)</f>
        <v>77.19</v>
      </c>
      <c r="CY6" s="34">
        <f t="shared" ref="CY6:DG6" si="11">IF(CY7="",NA(),CY7)</f>
        <v>77.569999999999993</v>
      </c>
      <c r="CZ6" s="34">
        <f t="shared" si="11"/>
        <v>79.48</v>
      </c>
      <c r="DA6" s="34">
        <f t="shared" si="11"/>
        <v>79.349999999999994</v>
      </c>
      <c r="DB6" s="34">
        <f t="shared" si="11"/>
        <v>70.16</v>
      </c>
      <c r="DC6" s="34">
        <f t="shared" si="11"/>
        <v>84.06</v>
      </c>
      <c r="DD6" s="34">
        <f t="shared" si="11"/>
        <v>84.07</v>
      </c>
      <c r="DE6" s="34">
        <f t="shared" si="11"/>
        <v>84.32</v>
      </c>
      <c r="DF6" s="34">
        <f t="shared" si="11"/>
        <v>84.58</v>
      </c>
      <c r="DG6" s="34">
        <f t="shared" si="11"/>
        <v>84.84</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0.03</v>
      </c>
      <c r="EK6" s="34">
        <f t="shared" si="14"/>
        <v>0.02</v>
      </c>
      <c r="EL6" s="34">
        <f t="shared" si="14"/>
        <v>0.01</v>
      </c>
      <c r="EM6" s="34">
        <f t="shared" si="14"/>
        <v>2.0499999999999998</v>
      </c>
      <c r="EN6" s="34">
        <f t="shared" si="14"/>
        <v>0.01</v>
      </c>
      <c r="EO6" s="33" t="str">
        <f>IF(EO7="","",IF(EO7="-","【-】","【"&amp;SUBSTITUTE(TEXT(EO7,"#,##0.00"),"-","△")&amp;"】"))</f>
        <v>【0.11】</v>
      </c>
    </row>
    <row r="7" spans="1:145" s="35" customFormat="1" x14ac:dyDescent="0.15">
      <c r="A7" s="27"/>
      <c r="B7" s="36">
        <v>2017</v>
      </c>
      <c r="C7" s="36">
        <v>93611</v>
      </c>
      <c r="D7" s="36">
        <v>47</v>
      </c>
      <c r="E7" s="36">
        <v>17</v>
      </c>
      <c r="F7" s="36">
        <v>5</v>
      </c>
      <c r="G7" s="36">
        <v>0</v>
      </c>
      <c r="H7" s="36" t="s">
        <v>109</v>
      </c>
      <c r="I7" s="36" t="s">
        <v>110</v>
      </c>
      <c r="J7" s="36" t="s">
        <v>111</v>
      </c>
      <c r="K7" s="36" t="s">
        <v>112</v>
      </c>
      <c r="L7" s="36" t="s">
        <v>113</v>
      </c>
      <c r="M7" s="36" t="s">
        <v>114</v>
      </c>
      <c r="N7" s="37" t="s">
        <v>115</v>
      </c>
      <c r="O7" s="37" t="s">
        <v>116</v>
      </c>
      <c r="P7" s="37">
        <v>13.37</v>
      </c>
      <c r="Q7" s="37">
        <v>99.23</v>
      </c>
      <c r="R7" s="37">
        <v>3780</v>
      </c>
      <c r="S7" s="37">
        <v>39664</v>
      </c>
      <c r="T7" s="37">
        <v>61.06</v>
      </c>
      <c r="U7" s="37">
        <v>649.59</v>
      </c>
      <c r="V7" s="37">
        <v>5295</v>
      </c>
      <c r="W7" s="37">
        <v>3.78</v>
      </c>
      <c r="X7" s="37">
        <v>1400.79</v>
      </c>
      <c r="Y7" s="37">
        <v>87.01</v>
      </c>
      <c r="Z7" s="37">
        <v>90.38</v>
      </c>
      <c r="AA7" s="37">
        <v>89.39</v>
      </c>
      <c r="AB7" s="37">
        <v>89.03</v>
      </c>
      <c r="AC7" s="37">
        <v>68.66</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0</v>
      </c>
      <c r="BG7" s="37">
        <v>0</v>
      </c>
      <c r="BH7" s="37">
        <v>0</v>
      </c>
      <c r="BI7" s="37">
        <v>0</v>
      </c>
      <c r="BJ7" s="37">
        <v>0</v>
      </c>
      <c r="BK7" s="37">
        <v>1126.77</v>
      </c>
      <c r="BL7" s="37">
        <v>1044.8</v>
      </c>
      <c r="BM7" s="37">
        <v>1081.8</v>
      </c>
      <c r="BN7" s="37">
        <v>974.93</v>
      </c>
      <c r="BO7" s="37">
        <v>855.8</v>
      </c>
      <c r="BP7" s="37">
        <v>814.89</v>
      </c>
      <c r="BQ7" s="37">
        <v>79</v>
      </c>
      <c r="BR7" s="37">
        <v>86.24</v>
      </c>
      <c r="BS7" s="37">
        <v>87.07</v>
      </c>
      <c r="BT7" s="37">
        <v>86.04</v>
      </c>
      <c r="BU7" s="37">
        <v>82.95</v>
      </c>
      <c r="BV7" s="37">
        <v>50.9</v>
      </c>
      <c r="BW7" s="37">
        <v>50.82</v>
      </c>
      <c r="BX7" s="37">
        <v>52.19</v>
      </c>
      <c r="BY7" s="37">
        <v>55.32</v>
      </c>
      <c r="BZ7" s="37">
        <v>59.8</v>
      </c>
      <c r="CA7" s="37">
        <v>60.64</v>
      </c>
      <c r="CB7" s="37">
        <v>156.47999999999999</v>
      </c>
      <c r="CC7" s="37">
        <v>150</v>
      </c>
      <c r="CD7" s="37">
        <v>150</v>
      </c>
      <c r="CE7" s="37">
        <v>150</v>
      </c>
      <c r="CF7" s="37">
        <v>159.19999999999999</v>
      </c>
      <c r="CG7" s="37">
        <v>293.27</v>
      </c>
      <c r="CH7" s="37">
        <v>300.52</v>
      </c>
      <c r="CI7" s="37">
        <v>296.14</v>
      </c>
      <c r="CJ7" s="37">
        <v>283.17</v>
      </c>
      <c r="CK7" s="37">
        <v>263.76</v>
      </c>
      <c r="CL7" s="37">
        <v>255.52</v>
      </c>
      <c r="CM7" s="37">
        <v>66.25</v>
      </c>
      <c r="CN7" s="37">
        <v>66.67</v>
      </c>
      <c r="CO7" s="37">
        <v>65.459999999999994</v>
      </c>
      <c r="CP7" s="37">
        <v>65.36</v>
      </c>
      <c r="CQ7" s="37">
        <v>56.36</v>
      </c>
      <c r="CR7" s="37">
        <v>53.78</v>
      </c>
      <c r="CS7" s="37">
        <v>53.24</v>
      </c>
      <c r="CT7" s="37">
        <v>52.31</v>
      </c>
      <c r="CU7" s="37">
        <v>60.65</v>
      </c>
      <c r="CV7" s="37">
        <v>51.75</v>
      </c>
      <c r="CW7" s="37">
        <v>52.49</v>
      </c>
      <c r="CX7" s="37">
        <v>77.19</v>
      </c>
      <c r="CY7" s="37">
        <v>77.569999999999993</v>
      </c>
      <c r="CZ7" s="37">
        <v>79.48</v>
      </c>
      <c r="DA7" s="37">
        <v>79.349999999999994</v>
      </c>
      <c r="DB7" s="37">
        <v>70.16</v>
      </c>
      <c r="DC7" s="37">
        <v>84.06</v>
      </c>
      <c r="DD7" s="37">
        <v>84.07</v>
      </c>
      <c r="DE7" s="37">
        <v>84.32</v>
      </c>
      <c r="DF7" s="37">
        <v>84.58</v>
      </c>
      <c r="DG7" s="37">
        <v>84.84</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0.03</v>
      </c>
      <c r="EK7" s="37">
        <v>0.02</v>
      </c>
      <c r="EL7" s="37">
        <v>0.01</v>
      </c>
      <c r="EM7" s="37">
        <v>2.0499999999999998</v>
      </c>
      <c r="EN7" s="37">
        <v>0.01</v>
      </c>
      <c r="EO7" s="37">
        <v>0.11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117</v>
      </c>
      <c r="C9" s="39" t="s">
        <v>118</v>
      </c>
      <c r="D9" s="39" t="s">
        <v>119</v>
      </c>
      <c r="E9" s="39" t="s">
        <v>120</v>
      </c>
      <c r="F9" s="39" t="s">
        <v>121</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栃木県</cp:lastModifiedBy>
  <dcterms:created xsi:type="dcterms:W3CDTF">2018-12-03T09:22:09Z</dcterms:created>
  <dcterms:modified xsi:type="dcterms:W3CDTF">2019-02-07T07:44:22Z</dcterms:modified>
  <cp:category/>
</cp:coreProperties>
</file>