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L:\05財政担当\R7（2025）\④公営企業\02 公営企業決算統計\15 公営企業に係る経営比較分析表（令和６年度決算）の分析等について\06 県HP公開\06 下水道（農集）\"/>
    </mc:Choice>
  </mc:AlternateContent>
  <xr:revisionPtr revIDLastSave="0" documentId="13_ncr:1_{0D6B1E90-CDCB-42AA-825F-C03C6BA7A712}" xr6:coauthVersionLast="47" xr6:coauthVersionMax="47" xr10:uidLastSave="{00000000-0000-0000-0000-000000000000}"/>
  <workbookProtection workbookAlgorithmName="SHA-512" workbookHashValue="UtEDi4mCySUP+8Iq9MQSHOg51gj1dZkig4IM9vv3k/g9baoeKqtKu0aGvGheDLahGrYM+F1UUEN6OpF2/8Jf8g==" workbookSaltValue="2rUeanK5eZWp989jbT0jxQ==" workbookSpinCount="100000" lockStructure="1"/>
  <bookViews>
    <workbookView xWindow="-2892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AL10" i="4" s="1"/>
  <c r="U6" i="5"/>
  <c r="BB8" i="4" s="1"/>
  <c r="T6" i="5"/>
  <c r="AT8" i="4" s="1"/>
  <c r="S6" i="5"/>
  <c r="AL8" i="4" s="1"/>
  <c r="R6" i="5"/>
  <c r="AD10" i="4" s="1"/>
  <c r="Q6" i="5"/>
  <c r="W10" i="4" s="1"/>
  <c r="P6" i="5"/>
  <c r="P10" i="4" s="1"/>
  <c r="O6" i="5"/>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K85" i="4"/>
  <c r="J85" i="4"/>
  <c r="G85" i="4"/>
  <c r="F85" i="4"/>
  <c r="I10" i="4"/>
</calcChain>
</file>

<file path=xl/sharedStrings.xml><?xml version="1.0" encoding="utf-8"?>
<sst xmlns="http://schemas.openxmlformats.org/spreadsheetml/2006/main" count="319" uniqueCount="116">
  <si>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</si>
  <si>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</si>
  <si>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</si>
  <si>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</si>
  <si>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</si>
  <si>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</si>
  <si>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</si>
  <si>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</si>
  <si>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</si>
  <si>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</si>
  <si>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</si>
  <si>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</si>
  <si>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</si>
  <si>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</si>
  <si>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</si>
  <si>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</si>
  <si>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</si>
  <si>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</si>
  <si>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</si>
  <si>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</si>
  <si>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</si>
  <si>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</si>
  <si>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</si>
  <si>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</si>
  <si>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</si>
  <si>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</si>
  <si>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</si>
  <si>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</si>
  <si>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</si>
  <si>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</si>
  <si>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</si>
  <si>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</si>
  <si>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</si>
  <si>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</si>
  <si>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</si>
  <si>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</si>
  <si>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</si>
  <si>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</si>
  <si>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</si>
  <si>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</si>
  <si>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</si>
  <si>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</si>
  <si>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</si>
  <si>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</si>
  <si>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</si>
  <si>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</si>
  <si>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</si>
  <si>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</si>
  <si>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</si>
  <si>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</si>
  <si>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</si>
  <si>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</si>
  <si>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</si>
  <si>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</si>
  <si>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</si>
  <si>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</si>
  <si>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</si>
  <si>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</si>
  <si>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</si>
  <si>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</si>
  <si>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</si>
  <si>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</si>
  <si>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</si>
  <si>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</si>
  <si>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</si>
  <si>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</si>
  <si>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</si>
  <si>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</si>
  <si>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</si>
  <si>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</si>
  <si>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</si>
  <si>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</si>
  <si>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</si>
  <si>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</si>
  <si>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</si>
  <si>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</si>
  <si>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</si>
  <si>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</si>
  <si>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</si>
  <si>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</si>
  <si>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</si>
  <si>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</si>
  <si>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</si>
  <si>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</si>
  <si>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</si>
  <si>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</si>
  <si>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</si>
  <si>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</si>
  <si>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</si>
  <si>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</si>
  <si>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</si>
  <si>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</si>
  <si>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</si>
  <si>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</si>
  <si>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</si>
  <si>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</si>
  <si>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栃木県　芳賀町</t>
  </si>
  <si>
    <t>法適用</t>
  </si>
  <si>
    <t>下水道事業</t>
  </si>
  <si>
    <t>農業集落排水</t>
  </si>
  <si>
    <t>F1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</si>
  <si>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</si>
  <si>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</si>
  <si>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</si>
  <si>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</si>
  <si>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</si>
  <si>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</si>
  <si>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</si>
  <si>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</si>
  <si>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</si>
  <si>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</si>
  <si>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</si>
  <si>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</si>
  <si>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稲毛田地区、上給地区、城興寺地区、五行地区は町内８地区の中でも供用開始が早く、使用年数が35年程度となっている。不明水のある箇所については、調査を実施し管渠修繕を進めていく予定である。
　老朽化した管渠については、計画的な更新を検討していく。</t>
    <phoneticPr fontId="4"/>
  </si>
  <si>
    <t>　町内全８地区の整備が完了しており、今後、人口減少による収入の減少及び施設の老朽化に伴う更新需要の増加が見込まれるため、更なる費用削減及び施設の統廃合等を検討し、最適化を行っていく。
　また、近年の物価高騰による営業費用の増加を賄うために、適正な使用料を確保すべく、使用料の料金体系等の見直しを行う。</t>
    <rPh sb="18" eb="20">
      <t>コンゴ</t>
    </rPh>
    <rPh sb="21" eb="25">
      <t>ジンコウゲンショウ</t>
    </rPh>
    <rPh sb="28" eb="30">
      <t>シュウニュウ</t>
    </rPh>
    <rPh sb="31" eb="33">
      <t>ゲンショウ</t>
    </rPh>
    <rPh sb="33" eb="34">
      <t>オヨ</t>
    </rPh>
    <rPh sb="35" eb="37">
      <t>シセツ</t>
    </rPh>
    <rPh sb="38" eb="41">
      <t>ロウキュウカ</t>
    </rPh>
    <rPh sb="42" eb="43">
      <t>トモナ</t>
    </rPh>
    <rPh sb="44" eb="46">
      <t>コウシン</t>
    </rPh>
    <rPh sb="46" eb="48">
      <t>ジュヨウ</t>
    </rPh>
    <rPh sb="49" eb="51">
      <t>ゾウカ</t>
    </rPh>
    <rPh sb="52" eb="54">
      <t>ミコ</t>
    </rPh>
    <rPh sb="67" eb="68">
      <t>オヨ</t>
    </rPh>
    <rPh sb="69" eb="71">
      <t>シセツ</t>
    </rPh>
    <rPh sb="72" eb="75">
      <t>トウハイゴウ</t>
    </rPh>
    <rPh sb="75" eb="76">
      <t>トウ</t>
    </rPh>
    <rPh sb="77" eb="79">
      <t>ケントウ</t>
    </rPh>
    <rPh sb="81" eb="84">
      <t>サイテキカ</t>
    </rPh>
    <rPh sb="85" eb="86">
      <t>オコナ</t>
    </rPh>
    <rPh sb="96" eb="98">
      <t>キンネン</t>
    </rPh>
    <rPh sb="99" eb="103">
      <t>ブッカコウトウ</t>
    </rPh>
    <rPh sb="106" eb="110">
      <t>エイギョウヒヨウ</t>
    </rPh>
    <rPh sb="111" eb="113">
      <t>ゾウカ</t>
    </rPh>
    <rPh sb="141" eb="142">
      <t>トウ</t>
    </rPh>
    <rPh sb="147" eb="148">
      <t>オコナ</t>
    </rPh>
    <phoneticPr fontId="4"/>
  </si>
  <si>
    <t>　芳賀町の農業集落排水事業は、稲毛田・上給・城興寺・五行・東水沼・社后・八ツ木・下高中部の８地区で採択されており、全地区において整備は完了している。現在は維持管理が主であり、劣化した施設機器の修繕や交換を計画的に進めている。
令和６年度より地方公営企業法を適用し、会計制度が変更になったため、前年度までとの比較はできないが、①経常収支比率は黒字であることを示す１００％を超えており、経営状況は概ね良好であると言える。
　⑤経費回収率については、類似団体の平均値は上回っているが、１００％を下回っているため、費用の削減及び使用料の改定を検討していく必要がある。
　加入率が高く、全地区の整備が完了していることから、新規加入による増収は見込めず、人口減少に伴い、使用料収入は今後減少していくことが予想される。一方、施設の老朽化等による修繕費用は増加が見込まれるため、使用料の見直しなどにより、今後適正な料金収入を検討していく必要がある。</t>
    <rPh sb="114" eb="116">
      <t>レイワ</t>
    </rPh>
    <rPh sb="117" eb="119">
      <t>ネンド</t>
    </rPh>
    <rPh sb="121" eb="128">
      <t>チホウコウエイキギョウホウ</t>
    </rPh>
    <rPh sb="129" eb="131">
      <t>テキヨウ</t>
    </rPh>
    <rPh sb="133" eb="135">
      <t>カイケイ</t>
    </rPh>
    <rPh sb="135" eb="137">
      <t>セイド</t>
    </rPh>
    <rPh sb="138" eb="140">
      <t>ヘンコウ</t>
    </rPh>
    <rPh sb="147" eb="150">
      <t>ゼンネンド</t>
    </rPh>
    <rPh sb="154" eb="156">
      <t>ヒカク</t>
    </rPh>
    <rPh sb="164" eb="168">
      <t>ケイジョウシュウシ</t>
    </rPh>
    <rPh sb="168" eb="170">
      <t>ヒリツ</t>
    </rPh>
    <rPh sb="171" eb="173">
      <t>クロジ</t>
    </rPh>
    <rPh sb="179" eb="180">
      <t>シメ</t>
    </rPh>
    <rPh sb="186" eb="187">
      <t>コ</t>
    </rPh>
    <rPh sb="192" eb="196">
      <t>ケイエイジョウキョウ</t>
    </rPh>
    <rPh sb="197" eb="198">
      <t>オオム</t>
    </rPh>
    <rPh sb="199" eb="201">
      <t>リョウコウ</t>
    </rPh>
    <rPh sb="205" eb="206">
      <t>イ</t>
    </rPh>
    <rPh sb="225" eb="229">
      <t>ルイジダンタイ</t>
    </rPh>
    <rPh sb="230" eb="233">
      <t>ヘイキンチ</t>
    </rPh>
    <rPh sb="234" eb="236">
      <t>ウワマワ</t>
    </rPh>
    <rPh sb="247" eb="249">
      <t>シタマワ</t>
    </rPh>
    <rPh sb="256" eb="258">
      <t>ヒヨウ</t>
    </rPh>
    <rPh sb="259" eb="261">
      <t>サクゲン</t>
    </rPh>
    <rPh sb="261" eb="262">
      <t>オヨ</t>
    </rPh>
    <rPh sb="263" eb="266">
      <t>シヨウリョウ</t>
    </rPh>
    <rPh sb="267" eb="269">
      <t>カイテイ</t>
    </rPh>
    <rPh sb="270" eb="272">
      <t>ケントウ</t>
    </rPh>
    <rPh sb="276" eb="278">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</si>
</sst>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257A-4BF8-98C9-1DE03EEBD535}"/>
            </c:ext>
          </c:extLst>
        </c:ser>
        <c:dLbls>
          <c:showLegendKey val="0"/>
          <c:showVal val="0"/>
          <c:showCatName val="0"/>
          <c:showSerName val="0"/>
          <c:showPercent val="0"/>
          <c:showBubbleSize val="0"/>
        </c:dLbls>
        <c:gapWidth val="150"/>
        <c:axId val="474534072"/>
        <c:axId val="47452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0.02</c:v>
                </c:pt>
              </c:numCache>
            </c:numRef>
          </c:val>
          <c:smooth val="0"/>
          <c:extLst>
            <c:ext xmlns:c16="http://schemas.microsoft.com/office/drawing/2014/chart" uri="{C3380CC4-5D6E-409C-BE32-E72D297353CC}">
              <c16:uniqueId val="{00000001-257A-4BF8-98C9-1DE03EEBD535}"/>
            </c:ext>
          </c:extLst>
        </c:ser>
        <c:dLbls>
          <c:showLegendKey val="0"/>
          <c:showVal val="0"/>
          <c:showCatName val="0"/>
          <c:showSerName val="0"/>
          <c:showPercent val="0"/>
          <c:showBubbleSize val="0"/>
        </c:dLbls>
        <c:marker val="1"/>
        <c:smooth val="0"/>
        <c:axId val="474534072"/>
        <c:axId val="474528192"/>
      </c:lineChart>
      <c:dateAx>
        <c:axId val="474534072"/>
        <c:scaling>
          <c:orientation val="minMax"/>
        </c:scaling>
        <c:delete val="1"/>
        <c:axPos val="b"/>
        <c:numFmt formatCode="&quot;R&quot;yy" sourceLinked="1"/>
        <c:majorTickMark val="none"/>
        <c:minorTickMark val="none"/>
        <c:tickLblPos val="none"/>
        <c:crossAx val="474528192"/>
        <c:crosses val="autoZero"/>
        <c:auto val="1"/>
        <c:lblOffset val="100"/>
        <c:baseTimeUnit val="years"/>
      </c:dateAx>
      <c:valAx>
        <c:axId val="47452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74534072"/>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105.96</c:v>
                </c:pt>
              </c:numCache>
            </c:numRef>
          </c:val>
          <c:extLst>
            <c:ext xmlns:c16="http://schemas.microsoft.com/office/drawing/2014/chart" uri="{C3380CC4-5D6E-409C-BE32-E72D297353CC}">
              <c16:uniqueId val="{00000000-819D-4C1E-B85D-4F8598DB7907}"/>
            </c:ext>
          </c:extLst>
        </c:ser>
        <c:dLbls>
          <c:showLegendKey val="0"/>
          <c:showVal val="0"/>
          <c:showCatName val="0"/>
          <c:showSerName val="0"/>
          <c:showPercent val="0"/>
          <c:showBubbleSize val="0"/>
        </c:dLbls>
        <c:gapWidth val="150"/>
        <c:axId val="398684472"/>
        <c:axId val="3986813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52.34</c:v>
                </c:pt>
              </c:numCache>
            </c:numRef>
          </c:val>
          <c:smooth val="0"/>
          <c:extLst>
            <c:ext xmlns:c16="http://schemas.microsoft.com/office/drawing/2014/chart" uri="{C3380CC4-5D6E-409C-BE32-E72D297353CC}">
              <c16:uniqueId val="{00000001-819D-4C1E-B85D-4F8598DB7907}"/>
            </c:ext>
          </c:extLst>
        </c:ser>
        <c:dLbls>
          <c:showLegendKey val="0"/>
          <c:showVal val="0"/>
          <c:showCatName val="0"/>
          <c:showSerName val="0"/>
          <c:showPercent val="0"/>
          <c:showBubbleSize val="0"/>
        </c:dLbls>
        <c:marker val="1"/>
        <c:smooth val="0"/>
        <c:axId val="398684472"/>
        <c:axId val="398681336"/>
      </c:lineChart>
      <c:dateAx>
        <c:axId val="398684472"/>
        <c:scaling>
          <c:orientation val="minMax"/>
        </c:scaling>
        <c:delete val="1"/>
        <c:axPos val="b"/>
        <c:numFmt formatCode="&quot;R&quot;yy" sourceLinked="1"/>
        <c:majorTickMark val="none"/>
        <c:minorTickMark val="none"/>
        <c:tickLblPos val="none"/>
        <c:crossAx val="398681336"/>
        <c:crosses val="autoZero"/>
        <c:auto val="1"/>
        <c:lblOffset val="100"/>
        <c:baseTimeUnit val="years"/>
      </c:dateAx>
      <c:valAx>
        <c:axId val="3986813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86844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98.31</c:v>
                </c:pt>
              </c:numCache>
            </c:numRef>
          </c:val>
          <c:extLst>
            <c:ext xmlns:c16="http://schemas.microsoft.com/office/drawing/2014/chart" uri="{C3380CC4-5D6E-409C-BE32-E72D297353CC}">
              <c16:uniqueId val="{00000000-3D98-4914-8684-90AC535D3C7A}"/>
            </c:ext>
          </c:extLst>
        </c:ser>
        <c:dLbls>
          <c:showLegendKey val="0"/>
          <c:showVal val="0"/>
          <c:showCatName val="0"/>
          <c:showSerName val="0"/>
          <c:showPercent val="0"/>
          <c:showBubbleSize val="0"/>
        </c:dLbls>
        <c:gapWidth val="150"/>
        <c:axId val="398684080"/>
        <c:axId val="3986852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90.05</c:v>
                </c:pt>
              </c:numCache>
            </c:numRef>
          </c:val>
          <c:smooth val="0"/>
          <c:extLst>
            <c:ext xmlns:c16="http://schemas.microsoft.com/office/drawing/2014/chart" uri="{C3380CC4-5D6E-409C-BE32-E72D297353CC}">
              <c16:uniqueId val="{00000001-3D98-4914-8684-90AC535D3C7A}"/>
            </c:ext>
          </c:extLst>
        </c:ser>
        <c:dLbls>
          <c:showLegendKey val="0"/>
          <c:showVal val="0"/>
          <c:showCatName val="0"/>
          <c:showSerName val="0"/>
          <c:showPercent val="0"/>
          <c:showBubbleSize val="0"/>
        </c:dLbls>
        <c:marker val="1"/>
        <c:smooth val="0"/>
        <c:axId val="398684080"/>
        <c:axId val="398685256"/>
      </c:lineChart>
      <c:dateAx>
        <c:axId val="398684080"/>
        <c:scaling>
          <c:orientation val="minMax"/>
        </c:scaling>
        <c:delete val="1"/>
        <c:axPos val="b"/>
        <c:numFmt formatCode="&quot;R&quot;yy" sourceLinked="1"/>
        <c:majorTickMark val="none"/>
        <c:minorTickMark val="none"/>
        <c:tickLblPos val="none"/>
        <c:crossAx val="398685256"/>
        <c:crosses val="autoZero"/>
        <c:auto val="1"/>
        <c:lblOffset val="100"/>
        <c:baseTimeUnit val="years"/>
      </c:dateAx>
      <c:valAx>
        <c:axId val="3986852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86840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105.46</c:v>
                </c:pt>
              </c:numCache>
            </c:numRef>
          </c:val>
          <c:extLst>
            <c:ext xmlns:c16="http://schemas.microsoft.com/office/drawing/2014/chart" uri="{C3380CC4-5D6E-409C-BE32-E72D297353CC}">
              <c16:uniqueId val="{00000000-CEC0-4E9D-AE50-53BF71339A39}"/>
            </c:ext>
          </c:extLst>
        </c:ser>
        <c:dLbls>
          <c:showLegendKey val="0"/>
          <c:showVal val="0"/>
          <c:showCatName val="0"/>
          <c:showSerName val="0"/>
          <c:showPercent val="0"/>
          <c:showBubbleSize val="0"/>
        </c:dLbls>
        <c:gapWidth val="150"/>
        <c:axId val="474522312"/>
        <c:axId val="4745234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103.04</c:v>
                </c:pt>
              </c:numCache>
            </c:numRef>
          </c:val>
          <c:smooth val="0"/>
          <c:extLst>
            <c:ext xmlns:c16="http://schemas.microsoft.com/office/drawing/2014/chart" uri="{C3380CC4-5D6E-409C-BE32-E72D297353CC}">
              <c16:uniqueId val="{00000001-CEC0-4E9D-AE50-53BF71339A39}"/>
            </c:ext>
          </c:extLst>
        </c:ser>
        <c:dLbls>
          <c:showLegendKey val="0"/>
          <c:showVal val="0"/>
          <c:showCatName val="0"/>
          <c:showSerName val="0"/>
          <c:showPercent val="0"/>
          <c:showBubbleSize val="0"/>
        </c:dLbls>
        <c:marker val="1"/>
        <c:smooth val="0"/>
        <c:axId val="474522312"/>
        <c:axId val="474523488"/>
      </c:lineChart>
      <c:dateAx>
        <c:axId val="474522312"/>
        <c:scaling>
          <c:orientation val="minMax"/>
        </c:scaling>
        <c:delete val="1"/>
        <c:axPos val="b"/>
        <c:numFmt formatCode="&quot;R&quot;yy" sourceLinked="1"/>
        <c:majorTickMark val="none"/>
        <c:minorTickMark val="none"/>
        <c:tickLblPos val="none"/>
        <c:crossAx val="474523488"/>
        <c:crosses val="autoZero"/>
        <c:auto val="1"/>
        <c:lblOffset val="100"/>
        <c:baseTimeUnit val="years"/>
      </c:dateAx>
      <c:valAx>
        <c:axId val="4745234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745223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3.87</c:v>
                </c:pt>
              </c:numCache>
            </c:numRef>
          </c:val>
          <c:extLst>
            <c:ext xmlns:c16="http://schemas.microsoft.com/office/drawing/2014/chart" uri="{C3380CC4-5D6E-409C-BE32-E72D297353CC}">
              <c16:uniqueId val="{00000000-4537-4739-A982-280DCE48C59C}"/>
            </c:ext>
          </c:extLst>
        </c:ser>
        <c:dLbls>
          <c:showLegendKey val="0"/>
          <c:showVal val="0"/>
          <c:showCatName val="0"/>
          <c:showSerName val="0"/>
          <c:showPercent val="0"/>
          <c:showBubbleSize val="0"/>
        </c:dLbls>
        <c:gapWidth val="150"/>
        <c:axId val="474521920"/>
        <c:axId val="474522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30.49</c:v>
                </c:pt>
              </c:numCache>
            </c:numRef>
          </c:val>
          <c:smooth val="0"/>
          <c:extLst>
            <c:ext xmlns:c16="http://schemas.microsoft.com/office/drawing/2014/chart" uri="{C3380CC4-5D6E-409C-BE32-E72D297353CC}">
              <c16:uniqueId val="{00000001-4537-4739-A982-280DCE48C59C}"/>
            </c:ext>
          </c:extLst>
        </c:ser>
        <c:dLbls>
          <c:showLegendKey val="0"/>
          <c:showVal val="0"/>
          <c:showCatName val="0"/>
          <c:showSerName val="0"/>
          <c:showPercent val="0"/>
          <c:showBubbleSize val="0"/>
        </c:dLbls>
        <c:marker val="1"/>
        <c:smooth val="0"/>
        <c:axId val="474521920"/>
        <c:axId val="474522704"/>
      </c:lineChart>
      <c:dateAx>
        <c:axId val="474521920"/>
        <c:scaling>
          <c:orientation val="minMax"/>
        </c:scaling>
        <c:delete val="1"/>
        <c:axPos val="b"/>
        <c:numFmt formatCode="&quot;R&quot;yy" sourceLinked="1"/>
        <c:majorTickMark val="none"/>
        <c:minorTickMark val="none"/>
        <c:tickLblPos val="none"/>
        <c:crossAx val="474522704"/>
        <c:crosses val="autoZero"/>
        <c:auto val="1"/>
        <c:lblOffset val="100"/>
        <c:baseTimeUnit val="years"/>
      </c:dateAx>
      <c:valAx>
        <c:axId val="4745227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7452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3C5B-4E99-8E33-0764D5ED78DB}"/>
            </c:ext>
          </c:extLst>
        </c:ser>
        <c:dLbls>
          <c:showLegendKey val="0"/>
          <c:showVal val="0"/>
          <c:showCatName val="0"/>
          <c:showSerName val="0"/>
          <c:showPercent val="0"/>
          <c:showBubbleSize val="0"/>
        </c:dLbls>
        <c:gapWidth val="150"/>
        <c:axId val="474530544"/>
        <c:axId val="4745309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0.05</c:v>
                </c:pt>
              </c:numCache>
            </c:numRef>
          </c:val>
          <c:smooth val="0"/>
          <c:extLst>
            <c:ext xmlns:c16="http://schemas.microsoft.com/office/drawing/2014/chart" uri="{C3380CC4-5D6E-409C-BE32-E72D297353CC}">
              <c16:uniqueId val="{00000001-3C5B-4E99-8E33-0764D5ED78DB}"/>
            </c:ext>
          </c:extLst>
        </c:ser>
        <c:dLbls>
          <c:showLegendKey val="0"/>
          <c:showVal val="0"/>
          <c:showCatName val="0"/>
          <c:showSerName val="0"/>
          <c:showPercent val="0"/>
          <c:showBubbleSize val="0"/>
        </c:dLbls>
        <c:marker val="1"/>
        <c:smooth val="0"/>
        <c:axId val="474530544"/>
        <c:axId val="474530936"/>
      </c:lineChart>
      <c:dateAx>
        <c:axId val="474530544"/>
        <c:scaling>
          <c:orientation val="minMax"/>
        </c:scaling>
        <c:delete val="1"/>
        <c:axPos val="b"/>
        <c:numFmt formatCode="&quot;R&quot;yy" sourceLinked="1"/>
        <c:majorTickMark val="none"/>
        <c:minorTickMark val="none"/>
        <c:tickLblPos val="none"/>
        <c:crossAx val="474530936"/>
        <c:crosses val="autoZero"/>
        <c:auto val="1"/>
        <c:lblOffset val="100"/>
        <c:baseTimeUnit val="years"/>
      </c:dateAx>
      <c:valAx>
        <c:axId val="4745309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745305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BCBD-44CE-8E2D-68EC91239F36}"/>
            </c:ext>
          </c:extLst>
        </c:ser>
        <c:dLbls>
          <c:showLegendKey val="0"/>
          <c:showVal val="0"/>
          <c:showCatName val="0"/>
          <c:showSerName val="0"/>
          <c:showPercent val="0"/>
          <c:showBubbleSize val="0"/>
        </c:dLbls>
        <c:gapWidth val="150"/>
        <c:axId val="474530152"/>
        <c:axId val="4745270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100.31</c:v>
                </c:pt>
              </c:numCache>
            </c:numRef>
          </c:val>
          <c:smooth val="0"/>
          <c:extLst>
            <c:ext xmlns:c16="http://schemas.microsoft.com/office/drawing/2014/chart" uri="{C3380CC4-5D6E-409C-BE32-E72D297353CC}">
              <c16:uniqueId val="{00000001-BCBD-44CE-8E2D-68EC91239F36}"/>
            </c:ext>
          </c:extLst>
        </c:ser>
        <c:dLbls>
          <c:showLegendKey val="0"/>
          <c:showVal val="0"/>
          <c:showCatName val="0"/>
          <c:showSerName val="0"/>
          <c:showPercent val="0"/>
          <c:showBubbleSize val="0"/>
        </c:dLbls>
        <c:marker val="1"/>
        <c:smooth val="0"/>
        <c:axId val="474530152"/>
        <c:axId val="474527016"/>
      </c:lineChart>
      <c:dateAx>
        <c:axId val="474530152"/>
        <c:scaling>
          <c:orientation val="minMax"/>
        </c:scaling>
        <c:delete val="1"/>
        <c:axPos val="b"/>
        <c:numFmt formatCode="&quot;R&quot;yy" sourceLinked="1"/>
        <c:majorTickMark val="none"/>
        <c:minorTickMark val="none"/>
        <c:tickLblPos val="none"/>
        <c:crossAx val="474527016"/>
        <c:crosses val="autoZero"/>
        <c:auto val="1"/>
        <c:lblOffset val="100"/>
        <c:baseTimeUnit val="years"/>
      </c:dateAx>
      <c:valAx>
        <c:axId val="4745270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745301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38.97</c:v>
                </c:pt>
              </c:numCache>
            </c:numRef>
          </c:val>
          <c:extLst>
            <c:ext xmlns:c16="http://schemas.microsoft.com/office/drawing/2014/chart" uri="{C3380CC4-5D6E-409C-BE32-E72D297353CC}">
              <c16:uniqueId val="{00000000-4CCE-4FC1-99F9-74310432C7EF}"/>
            </c:ext>
          </c:extLst>
        </c:ser>
        <c:dLbls>
          <c:showLegendKey val="0"/>
          <c:showVal val="0"/>
          <c:showCatName val="0"/>
          <c:showSerName val="0"/>
          <c:showPercent val="0"/>
          <c:showBubbleSize val="0"/>
        </c:dLbls>
        <c:gapWidth val="150"/>
        <c:axId val="474529760"/>
        <c:axId val="474536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41.03</c:v>
                </c:pt>
              </c:numCache>
            </c:numRef>
          </c:val>
          <c:smooth val="0"/>
          <c:extLst>
            <c:ext xmlns:c16="http://schemas.microsoft.com/office/drawing/2014/chart" uri="{C3380CC4-5D6E-409C-BE32-E72D297353CC}">
              <c16:uniqueId val="{00000001-4CCE-4FC1-99F9-74310432C7EF}"/>
            </c:ext>
          </c:extLst>
        </c:ser>
        <c:dLbls>
          <c:showLegendKey val="0"/>
          <c:showVal val="0"/>
          <c:showCatName val="0"/>
          <c:showSerName val="0"/>
          <c:showPercent val="0"/>
          <c:showBubbleSize val="0"/>
        </c:dLbls>
        <c:marker val="1"/>
        <c:smooth val="0"/>
        <c:axId val="474529760"/>
        <c:axId val="474536032"/>
      </c:lineChart>
      <c:dateAx>
        <c:axId val="474529760"/>
        <c:scaling>
          <c:orientation val="minMax"/>
        </c:scaling>
        <c:delete val="1"/>
        <c:axPos val="b"/>
        <c:numFmt formatCode="&quot;R&quot;yy" sourceLinked="1"/>
        <c:majorTickMark val="none"/>
        <c:minorTickMark val="none"/>
        <c:tickLblPos val="none"/>
        <c:crossAx val="474536032"/>
        <c:crosses val="autoZero"/>
        <c:auto val="1"/>
        <c:lblOffset val="100"/>
        <c:baseTimeUnit val="years"/>
      </c:dateAx>
      <c:valAx>
        <c:axId val="474536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745297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919.23</c:v>
                </c:pt>
              </c:numCache>
            </c:numRef>
          </c:val>
          <c:extLst>
            <c:ext xmlns:c16="http://schemas.microsoft.com/office/drawing/2014/chart" uri="{C3380CC4-5D6E-409C-BE32-E72D297353CC}">
              <c16:uniqueId val="{00000000-92D7-47A6-B3A4-BDD832349C54}"/>
            </c:ext>
          </c:extLst>
        </c:ser>
        <c:dLbls>
          <c:showLegendKey val="0"/>
          <c:showVal val="0"/>
          <c:showCatName val="0"/>
          <c:showSerName val="0"/>
          <c:showPercent val="0"/>
          <c:showBubbleSize val="0"/>
        </c:dLbls>
        <c:gapWidth val="150"/>
        <c:axId val="398682904"/>
        <c:axId val="3986860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796.8</c:v>
                </c:pt>
              </c:numCache>
            </c:numRef>
          </c:val>
          <c:smooth val="0"/>
          <c:extLst>
            <c:ext xmlns:c16="http://schemas.microsoft.com/office/drawing/2014/chart" uri="{C3380CC4-5D6E-409C-BE32-E72D297353CC}">
              <c16:uniqueId val="{00000001-92D7-47A6-B3A4-BDD832349C54}"/>
            </c:ext>
          </c:extLst>
        </c:ser>
        <c:dLbls>
          <c:showLegendKey val="0"/>
          <c:showVal val="0"/>
          <c:showCatName val="0"/>
          <c:showSerName val="0"/>
          <c:showPercent val="0"/>
          <c:showBubbleSize val="0"/>
        </c:dLbls>
        <c:marker val="1"/>
        <c:smooth val="0"/>
        <c:axId val="398682904"/>
        <c:axId val="398686040"/>
      </c:lineChart>
      <c:dateAx>
        <c:axId val="398682904"/>
        <c:scaling>
          <c:orientation val="minMax"/>
        </c:scaling>
        <c:delete val="1"/>
        <c:axPos val="b"/>
        <c:numFmt formatCode="&quot;R&quot;yy" sourceLinked="1"/>
        <c:majorTickMark val="none"/>
        <c:minorTickMark val="none"/>
        <c:tickLblPos val="none"/>
        <c:crossAx val="398686040"/>
        <c:crosses val="autoZero"/>
        <c:auto val="1"/>
        <c:lblOffset val="100"/>
        <c:baseTimeUnit val="years"/>
      </c:dateAx>
      <c:valAx>
        <c:axId val="3986860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86829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64.22</c:v>
                </c:pt>
              </c:numCache>
            </c:numRef>
          </c:val>
          <c:extLst>
            <c:ext xmlns:c16="http://schemas.microsoft.com/office/drawing/2014/chart" uri="{C3380CC4-5D6E-409C-BE32-E72D297353CC}">
              <c16:uniqueId val="{00000000-312C-42EF-83C1-B5CE3AF67886}"/>
            </c:ext>
          </c:extLst>
        </c:ser>
        <c:dLbls>
          <c:showLegendKey val="0"/>
          <c:showVal val="0"/>
          <c:showCatName val="0"/>
          <c:showSerName val="0"/>
          <c:showPercent val="0"/>
          <c:showBubbleSize val="0"/>
        </c:dLbls>
        <c:gapWidth val="150"/>
        <c:axId val="398681728"/>
        <c:axId val="39868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58.41</c:v>
                </c:pt>
              </c:numCache>
            </c:numRef>
          </c:val>
          <c:smooth val="0"/>
          <c:extLst>
            <c:ext xmlns:c16="http://schemas.microsoft.com/office/drawing/2014/chart" uri="{C3380CC4-5D6E-409C-BE32-E72D297353CC}">
              <c16:uniqueId val="{00000001-312C-42EF-83C1-B5CE3AF67886}"/>
            </c:ext>
          </c:extLst>
        </c:ser>
        <c:dLbls>
          <c:showLegendKey val="0"/>
          <c:showVal val="0"/>
          <c:showCatName val="0"/>
          <c:showSerName val="0"/>
          <c:showPercent val="0"/>
          <c:showBubbleSize val="0"/>
        </c:dLbls>
        <c:marker val="1"/>
        <c:smooth val="0"/>
        <c:axId val="398681728"/>
        <c:axId val="398686432"/>
      </c:lineChart>
      <c:dateAx>
        <c:axId val="398681728"/>
        <c:scaling>
          <c:orientation val="minMax"/>
        </c:scaling>
        <c:delete val="1"/>
        <c:axPos val="b"/>
        <c:numFmt formatCode="&quot;R&quot;yy" sourceLinked="1"/>
        <c:majorTickMark val="none"/>
        <c:minorTickMark val="none"/>
        <c:tickLblPos val="none"/>
        <c:crossAx val="398686432"/>
        <c:crosses val="autoZero"/>
        <c:auto val="1"/>
        <c:lblOffset val="100"/>
        <c:baseTimeUnit val="years"/>
      </c:dateAx>
      <c:valAx>
        <c:axId val="3986864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8681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150</c:v>
                </c:pt>
              </c:numCache>
            </c:numRef>
          </c:val>
          <c:extLst>
            <c:ext xmlns:c16="http://schemas.microsoft.com/office/drawing/2014/chart" uri="{C3380CC4-5D6E-409C-BE32-E72D297353CC}">
              <c16:uniqueId val="{00000000-6C3B-4A70-B683-38983CD4CAF2}"/>
            </c:ext>
          </c:extLst>
        </c:ser>
        <c:dLbls>
          <c:showLegendKey val="0"/>
          <c:showVal val="0"/>
          <c:showCatName val="0"/>
          <c:showSerName val="0"/>
          <c:showPercent val="0"/>
          <c:showBubbleSize val="0"/>
        </c:dLbls>
        <c:gapWidth val="150"/>
        <c:axId val="398680552"/>
        <c:axId val="398686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267.33999999999997</c:v>
                </c:pt>
              </c:numCache>
            </c:numRef>
          </c:val>
          <c:smooth val="0"/>
          <c:extLst>
            <c:ext xmlns:c16="http://schemas.microsoft.com/office/drawing/2014/chart" uri="{C3380CC4-5D6E-409C-BE32-E72D297353CC}">
              <c16:uniqueId val="{00000001-6C3B-4A70-B683-38983CD4CAF2}"/>
            </c:ext>
          </c:extLst>
        </c:ser>
        <c:dLbls>
          <c:showLegendKey val="0"/>
          <c:showVal val="0"/>
          <c:showCatName val="0"/>
          <c:showSerName val="0"/>
          <c:showPercent val="0"/>
          <c:showBubbleSize val="0"/>
        </c:dLbls>
        <c:marker val="1"/>
        <c:smooth val="0"/>
        <c:axId val="398680552"/>
        <c:axId val="398686824"/>
      </c:lineChart>
      <c:dateAx>
        <c:axId val="398680552"/>
        <c:scaling>
          <c:orientation val="minMax"/>
        </c:scaling>
        <c:delete val="1"/>
        <c:axPos val="b"/>
        <c:numFmt formatCode="&quot;R&quot;yy" sourceLinked="1"/>
        <c:majorTickMark val="none"/>
        <c:minorTickMark val="none"/>
        <c:tickLblPos val="none"/>
        <c:crossAx val="398686824"/>
        <c:crosses val="autoZero"/>
        <c:auto val="1"/>
        <c:lblOffset val="100"/>
        <c:baseTimeUnit val="years"/>
      </c:dateAx>
      <c:valAx>
        <c:axId val="398686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86805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【102.74】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【798.10】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【286.33】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80" zoomScaleNormal="80" workbookViewId="0"/>
  </sheetViews>
  <sheetFormatPr defaultColWidth="2.6328125" defaultRowHeight="13" x14ac:dyDescent="0.2"/>
  <cols>
    <col min="1" max="1" width="2.6328125" customWidth="1"/>
    <col min="2" max="62" width="3.81640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2">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2">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7" t="str">
        <f>データ!H6</f>
        <v>栃木県　芳賀町</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68" t="s">
        <v>9</v>
      </c>
      <c r="BM7" s="69"/>
      <c r="BN7" s="69"/>
      <c r="BO7" s="69"/>
      <c r="BP7" s="69"/>
      <c r="BQ7" s="69"/>
      <c r="BR7" s="69"/>
      <c r="BS7" s="69"/>
      <c r="BT7" s="69"/>
      <c r="BU7" s="69"/>
      <c r="BV7" s="69"/>
      <c r="BW7" s="69"/>
      <c r="BX7" s="69"/>
      <c r="BY7" s="70"/>
    </row>
    <row r="8" spans="1:78" ht="18.75" customHeight="1" x14ac:dyDescent="0.2">
      <c r="A8" s="2"/>
      <c r="B8" s="64" t="str">
        <f>データ!I6</f>
        <v>法適用</v>
      </c>
      <c r="C8" s="64"/>
      <c r="D8" s="64"/>
      <c r="E8" s="64"/>
      <c r="F8" s="64"/>
      <c r="G8" s="64"/>
      <c r="H8" s="64"/>
      <c r="I8" s="64" t="str">
        <f>データ!J6</f>
        <v>下水道事業</v>
      </c>
      <c r="J8" s="64"/>
      <c r="K8" s="64"/>
      <c r="L8" s="64"/>
      <c r="M8" s="64"/>
      <c r="N8" s="64"/>
      <c r="O8" s="64"/>
      <c r="P8" s="64" t="str">
        <f>データ!K6</f>
        <v>農業集落排水</v>
      </c>
      <c r="Q8" s="64"/>
      <c r="R8" s="64"/>
      <c r="S8" s="64"/>
      <c r="T8" s="64"/>
      <c r="U8" s="64"/>
      <c r="V8" s="64"/>
      <c r="W8" s="64" t="str">
        <f>データ!L6</f>
        <v>F1</v>
      </c>
      <c r="X8" s="64"/>
      <c r="Y8" s="64"/>
      <c r="Z8" s="64"/>
      <c r="AA8" s="64"/>
      <c r="AB8" s="64"/>
      <c r="AC8" s="64"/>
      <c r="AD8" s="65" t="str">
        <f>データ!$M$6</f>
        <v>非設置</v>
      </c>
      <c r="AE8" s="65"/>
      <c r="AF8" s="65"/>
      <c r="AG8" s="65"/>
      <c r="AH8" s="65"/>
      <c r="AI8" s="65"/>
      <c r="AJ8" s="65"/>
      <c r="AK8" s="3"/>
      <c r="AL8" s="44">
        <f>データ!S6</f>
        <v>15377</v>
      </c>
      <c r="AM8" s="44"/>
      <c r="AN8" s="44"/>
      <c r="AO8" s="44"/>
      <c r="AP8" s="44"/>
      <c r="AQ8" s="44"/>
      <c r="AR8" s="44"/>
      <c r="AS8" s="44"/>
      <c r="AT8" s="45">
        <f>データ!T6</f>
        <v>70.16</v>
      </c>
      <c r="AU8" s="45"/>
      <c r="AV8" s="45"/>
      <c r="AW8" s="45"/>
      <c r="AX8" s="45"/>
      <c r="AY8" s="45"/>
      <c r="AZ8" s="45"/>
      <c r="BA8" s="45"/>
      <c r="BB8" s="45">
        <f>データ!U6</f>
        <v>219.17</v>
      </c>
      <c r="BC8" s="45"/>
      <c r="BD8" s="45"/>
      <c r="BE8" s="45"/>
      <c r="BF8" s="45"/>
      <c r="BG8" s="45"/>
      <c r="BH8" s="45"/>
      <c r="BI8" s="45"/>
      <c r="BJ8" s="3"/>
      <c r="BK8" s="3"/>
      <c r="BL8" s="60" t="s">
        <v>10</v>
      </c>
      <c r="BM8" s="61"/>
      <c r="BN8" s="62" t="s">
        <v>11</v>
      </c>
      <c r="BO8" s="62"/>
      <c r="BP8" s="62"/>
      <c r="BQ8" s="62"/>
      <c r="BR8" s="62"/>
      <c r="BS8" s="62"/>
      <c r="BT8" s="62"/>
      <c r="BU8" s="62"/>
      <c r="BV8" s="62"/>
      <c r="BW8" s="62"/>
      <c r="BX8" s="62"/>
      <c r="BY8" s="63"/>
    </row>
    <row r="9" spans="1:78" ht="18.75" customHeight="1" x14ac:dyDescent="0.2">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2">
      <c r="A10" s="2"/>
      <c r="B10" s="45" t="str">
        <f>データ!N6</f>
        <v>-</v>
      </c>
      <c r="C10" s="45"/>
      <c r="D10" s="45"/>
      <c r="E10" s="45"/>
      <c r="F10" s="45"/>
      <c r="G10" s="45"/>
      <c r="H10" s="45"/>
      <c r="I10" s="45">
        <f>データ!O6</f>
        <v>84.73</v>
      </c>
      <c r="J10" s="45"/>
      <c r="K10" s="45"/>
      <c r="L10" s="45"/>
      <c r="M10" s="45"/>
      <c r="N10" s="45"/>
      <c r="O10" s="45"/>
      <c r="P10" s="45">
        <f>データ!P6</f>
        <v>19.309999999999999</v>
      </c>
      <c r="Q10" s="45"/>
      <c r="R10" s="45"/>
      <c r="S10" s="45"/>
      <c r="T10" s="45"/>
      <c r="U10" s="45"/>
      <c r="V10" s="45"/>
      <c r="W10" s="45">
        <f>データ!Q6</f>
        <v>98</v>
      </c>
      <c r="X10" s="45"/>
      <c r="Y10" s="45"/>
      <c r="Z10" s="45"/>
      <c r="AA10" s="45"/>
      <c r="AB10" s="45"/>
      <c r="AC10" s="45"/>
      <c r="AD10" s="44">
        <f>データ!R6</f>
        <v>3561</v>
      </c>
      <c r="AE10" s="44"/>
      <c r="AF10" s="44"/>
      <c r="AG10" s="44"/>
      <c r="AH10" s="44"/>
      <c r="AI10" s="44"/>
      <c r="AJ10" s="44"/>
      <c r="AK10" s="2"/>
      <c r="AL10" s="44">
        <f>データ!V6</f>
        <v>2959</v>
      </c>
      <c r="AM10" s="44"/>
      <c r="AN10" s="44"/>
      <c r="AO10" s="44"/>
      <c r="AP10" s="44"/>
      <c r="AQ10" s="44"/>
      <c r="AR10" s="44"/>
      <c r="AS10" s="44"/>
      <c r="AT10" s="45">
        <f>データ!W6</f>
        <v>1.5</v>
      </c>
      <c r="AU10" s="45"/>
      <c r="AV10" s="45"/>
      <c r="AW10" s="45"/>
      <c r="AX10" s="45"/>
      <c r="AY10" s="45"/>
      <c r="AZ10" s="45"/>
      <c r="BA10" s="45"/>
      <c r="BB10" s="45">
        <f>データ!X6</f>
        <v>1972.67</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2">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115</v>
      </c>
      <c r="BM16" s="29"/>
      <c r="BN16" s="29"/>
      <c r="BO16" s="29"/>
      <c r="BP16" s="29"/>
      <c r="BQ16" s="29"/>
      <c r="BR16" s="29"/>
      <c r="BS16" s="29"/>
      <c r="BT16" s="29"/>
      <c r="BU16" s="29"/>
      <c r="BV16" s="29"/>
      <c r="BW16" s="29"/>
      <c r="BX16" s="29"/>
      <c r="BY16" s="29"/>
      <c r="BZ16" s="3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113</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114</v>
      </c>
      <c r="BM66" s="29"/>
      <c r="BN66" s="29"/>
      <c r="BO66" s="29"/>
      <c r="BP66" s="29"/>
      <c r="BQ66" s="29"/>
      <c r="BR66" s="29"/>
      <c r="BS66" s="29"/>
      <c r="BT66" s="29"/>
      <c r="BU66" s="29"/>
      <c r="BV66" s="29"/>
      <c r="BW66" s="29"/>
      <c r="BX66" s="29"/>
      <c r="BY66" s="29"/>
      <c r="BZ66" s="3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2">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【104.30】</v>
      </c>
      <c r="F85" s="12" t="str">
        <f>データ!AT6</f>
        <v>【102.74】</v>
      </c>
      <c r="G85" s="12" t="str">
        <f>データ!BE6</f>
        <v>【47.19】</v>
      </c>
      <c r="H85" s="12" t="str">
        <f>データ!BP6</f>
        <v>【798.10】</v>
      </c>
      <c r="I85" s="12" t="str">
        <f>データ!CA6</f>
        <v>【54.51】</v>
      </c>
      <c r="J85" s="12" t="str">
        <f>データ!CL6</f>
        <v>【286.33】</v>
      </c>
      <c r="K85" s="12" t="str">
        <f>データ!CW6</f>
        <v>【49.92】</v>
      </c>
      <c r="L85" s="12" t="str">
        <f>データ!DH6</f>
        <v>【87.80】</v>
      </c>
      <c r="M85" s="12" t="str">
        <f>データ!DS6</f>
        <v>【28.46】</v>
      </c>
      <c r="N85" s="12" t="str">
        <f>データ!ED6</f>
        <v>【0.03】</v>
      </c>
      <c r="O85" s="12" t="str">
        <f>データ!EO6</f>
        <v>【0.02】</v>
      </c>
    </row>
  </sheetData>
  <sheetProtection algorithmName="SHA-512" hashValue="PgnV+WXWWRT1fH+mtG7G1xCZIFXkPXv0KvRojkE+4WIhILVRCC1y8WZpc4igCANnoGqZMqVtNGmOZG+wLd5ffg==" saltValue="mU7jgN6R/ouFgsqKKs4QG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 x14ac:dyDescent="0.2"/>
  <cols>
    <col min="2" max="144" width="11.9062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93459</v>
      </c>
      <c r="D6" s="19">
        <f t="shared" si="3"/>
        <v>46</v>
      </c>
      <c r="E6" s="19">
        <f t="shared" si="3"/>
        <v>17</v>
      </c>
      <c r="F6" s="19">
        <f t="shared" si="3"/>
        <v>5</v>
      </c>
      <c r="G6" s="19">
        <f t="shared" si="3"/>
        <v>0</v>
      </c>
      <c r="H6" s="19" t="str">
        <f t="shared" si="3"/>
        <v>栃木県　芳賀町</v>
      </c>
      <c r="I6" s="19" t="str">
        <f t="shared" si="3"/>
        <v>法適用</v>
      </c>
      <c r="J6" s="19" t="str">
        <f t="shared" si="3"/>
        <v>下水道事業</v>
      </c>
      <c r="K6" s="19" t="str">
        <f t="shared" si="3"/>
        <v>農業集落排水</v>
      </c>
      <c r="L6" s="19" t="str">
        <f t="shared" si="3"/>
        <v>F1</v>
      </c>
      <c r="M6" s="19" t="str">
        <f t="shared" si="3"/>
        <v>非設置</v>
      </c>
      <c r="N6" s="20" t="str">
        <f t="shared" si="3"/>
        <v>-</v>
      </c>
      <c r="O6" s="20">
        <f t="shared" si="3"/>
        <v>84.73</v>
      </c>
      <c r="P6" s="20">
        <f t="shared" si="3"/>
        <v>19.309999999999999</v>
      </c>
      <c r="Q6" s="20">
        <f t="shared" si="3"/>
        <v>98</v>
      </c>
      <c r="R6" s="20">
        <f t="shared" si="3"/>
        <v>3561</v>
      </c>
      <c r="S6" s="20">
        <f t="shared" si="3"/>
        <v>15377</v>
      </c>
      <c r="T6" s="20">
        <f t="shared" si="3"/>
        <v>70.16</v>
      </c>
      <c r="U6" s="20">
        <f t="shared" si="3"/>
        <v>219.17</v>
      </c>
      <c r="V6" s="20">
        <f t="shared" si="3"/>
        <v>2959</v>
      </c>
      <c r="W6" s="20">
        <f t="shared" si="3"/>
        <v>1.5</v>
      </c>
      <c r="X6" s="20">
        <f t="shared" si="3"/>
        <v>1972.67</v>
      </c>
      <c r="Y6" s="21" t="str">
        <f>IF(Y7="",NA(),Y7)</f>
        <v>-</v>
      </c>
      <c r="Z6" s="21" t="str">
        <f t="shared" ref="Z6:AH6" si="4">IF(Z7="",NA(),Z7)</f>
        <v>-</v>
      </c>
      <c r="AA6" s="21" t="str">
        <f t="shared" si="4"/>
        <v>-</v>
      </c>
      <c r="AB6" s="21" t="str">
        <f t="shared" si="4"/>
        <v>-</v>
      </c>
      <c r="AC6" s="21">
        <f t="shared" si="4"/>
        <v>105.46</v>
      </c>
      <c r="AD6" s="21" t="str">
        <f t="shared" si="4"/>
        <v>-</v>
      </c>
      <c r="AE6" s="21" t="str">
        <f t="shared" si="4"/>
        <v>-</v>
      </c>
      <c r="AF6" s="21" t="str">
        <f t="shared" si="4"/>
        <v>-</v>
      </c>
      <c r="AG6" s="21" t="str">
        <f t="shared" si="4"/>
        <v>-</v>
      </c>
      <c r="AH6" s="21">
        <f t="shared" si="4"/>
        <v>103.04</v>
      </c>
      <c r="AI6" s="20" t="str">
        <f>IF(AI7="","",IF(AI7="-","【-】","【"&amp;SUBSTITUTE(TEXT(AI7,"#,##0.00"),"-","△")&amp;"】"))</f>
        <v>【104.30】</v>
      </c>
      <c r="AJ6" s="21" t="str">
        <f>IF(AJ7="",NA(),AJ7)</f>
        <v>-</v>
      </c>
      <c r="AK6" s="21" t="str">
        <f t="shared" ref="AK6:AS6" si="5">IF(AK7="",NA(),AK7)</f>
        <v>-</v>
      </c>
      <c r="AL6" s="21" t="str">
        <f t="shared" si="5"/>
        <v>-</v>
      </c>
      <c r="AM6" s="21" t="str">
        <f t="shared" si="5"/>
        <v>-</v>
      </c>
      <c r="AN6" s="20">
        <f t="shared" si="5"/>
        <v>0</v>
      </c>
      <c r="AO6" s="21" t="str">
        <f t="shared" si="5"/>
        <v>-</v>
      </c>
      <c r="AP6" s="21" t="str">
        <f t="shared" si="5"/>
        <v>-</v>
      </c>
      <c r="AQ6" s="21" t="str">
        <f t="shared" si="5"/>
        <v>-</v>
      </c>
      <c r="AR6" s="21" t="str">
        <f t="shared" si="5"/>
        <v>-</v>
      </c>
      <c r="AS6" s="21">
        <f t="shared" si="5"/>
        <v>100.31</v>
      </c>
      <c r="AT6" s="20" t="str">
        <f>IF(AT7="","",IF(AT7="-","【-】","【"&amp;SUBSTITUTE(TEXT(AT7,"#,##0.00"),"-","△")&amp;"】"))</f>
        <v>【102.74】</v>
      </c>
      <c r="AU6" s="21" t="str">
        <f>IF(AU7="",NA(),AU7)</f>
        <v>-</v>
      </c>
      <c r="AV6" s="21" t="str">
        <f t="shared" ref="AV6:BD6" si="6">IF(AV7="",NA(),AV7)</f>
        <v>-</v>
      </c>
      <c r="AW6" s="21" t="str">
        <f t="shared" si="6"/>
        <v>-</v>
      </c>
      <c r="AX6" s="21" t="str">
        <f t="shared" si="6"/>
        <v>-</v>
      </c>
      <c r="AY6" s="21">
        <f t="shared" si="6"/>
        <v>38.97</v>
      </c>
      <c r="AZ6" s="21" t="str">
        <f t="shared" si="6"/>
        <v>-</v>
      </c>
      <c r="BA6" s="21" t="str">
        <f t="shared" si="6"/>
        <v>-</v>
      </c>
      <c r="BB6" s="21" t="str">
        <f t="shared" si="6"/>
        <v>-</v>
      </c>
      <c r="BC6" s="21" t="str">
        <f t="shared" si="6"/>
        <v>-</v>
      </c>
      <c r="BD6" s="21">
        <f t="shared" si="6"/>
        <v>41.03</v>
      </c>
      <c r="BE6" s="20" t="str">
        <f>IF(BE7="","",IF(BE7="-","【-】","【"&amp;SUBSTITUTE(TEXT(BE7,"#,##0.00"),"-","△")&amp;"】"))</f>
        <v>【47.19】</v>
      </c>
      <c r="BF6" s="21" t="str">
        <f>IF(BF7="",NA(),BF7)</f>
        <v>-</v>
      </c>
      <c r="BG6" s="21" t="str">
        <f t="shared" ref="BG6:BO6" si="7">IF(BG7="",NA(),BG7)</f>
        <v>-</v>
      </c>
      <c r="BH6" s="21" t="str">
        <f t="shared" si="7"/>
        <v>-</v>
      </c>
      <c r="BI6" s="21" t="str">
        <f t="shared" si="7"/>
        <v>-</v>
      </c>
      <c r="BJ6" s="21">
        <f t="shared" si="7"/>
        <v>919.23</v>
      </c>
      <c r="BK6" s="21" t="str">
        <f t="shared" si="7"/>
        <v>-</v>
      </c>
      <c r="BL6" s="21" t="str">
        <f t="shared" si="7"/>
        <v>-</v>
      </c>
      <c r="BM6" s="21" t="str">
        <f t="shared" si="7"/>
        <v>-</v>
      </c>
      <c r="BN6" s="21" t="str">
        <f t="shared" si="7"/>
        <v>-</v>
      </c>
      <c r="BO6" s="21">
        <f t="shared" si="7"/>
        <v>796.8</v>
      </c>
      <c r="BP6" s="20" t="str">
        <f>IF(BP7="","",IF(BP7="-","【-】","【"&amp;SUBSTITUTE(TEXT(BP7,"#,##0.00"),"-","△")&amp;"】"))</f>
        <v>【798.10】</v>
      </c>
      <c r="BQ6" s="21" t="str">
        <f>IF(BQ7="",NA(),BQ7)</f>
        <v>-</v>
      </c>
      <c r="BR6" s="21" t="str">
        <f t="shared" ref="BR6:BZ6" si="8">IF(BR7="",NA(),BR7)</f>
        <v>-</v>
      </c>
      <c r="BS6" s="21" t="str">
        <f t="shared" si="8"/>
        <v>-</v>
      </c>
      <c r="BT6" s="21" t="str">
        <f t="shared" si="8"/>
        <v>-</v>
      </c>
      <c r="BU6" s="21">
        <f t="shared" si="8"/>
        <v>64.22</v>
      </c>
      <c r="BV6" s="21" t="str">
        <f t="shared" si="8"/>
        <v>-</v>
      </c>
      <c r="BW6" s="21" t="str">
        <f t="shared" si="8"/>
        <v>-</v>
      </c>
      <c r="BX6" s="21" t="str">
        <f t="shared" si="8"/>
        <v>-</v>
      </c>
      <c r="BY6" s="21" t="str">
        <f t="shared" si="8"/>
        <v>-</v>
      </c>
      <c r="BZ6" s="21">
        <f t="shared" si="8"/>
        <v>58.41</v>
      </c>
      <c r="CA6" s="20" t="str">
        <f>IF(CA7="","",IF(CA7="-","【-】","【"&amp;SUBSTITUTE(TEXT(CA7,"#,##0.00"),"-","△")&amp;"】"))</f>
        <v>【54.51】</v>
      </c>
      <c r="CB6" s="21" t="str">
        <f>IF(CB7="",NA(),CB7)</f>
        <v>-</v>
      </c>
      <c r="CC6" s="21" t="str">
        <f t="shared" ref="CC6:CK6" si="9">IF(CC7="",NA(),CC7)</f>
        <v>-</v>
      </c>
      <c r="CD6" s="21" t="str">
        <f t="shared" si="9"/>
        <v>-</v>
      </c>
      <c r="CE6" s="21" t="str">
        <f t="shared" si="9"/>
        <v>-</v>
      </c>
      <c r="CF6" s="21">
        <f t="shared" si="9"/>
        <v>150</v>
      </c>
      <c r="CG6" s="21" t="str">
        <f t="shared" si="9"/>
        <v>-</v>
      </c>
      <c r="CH6" s="21" t="str">
        <f t="shared" si="9"/>
        <v>-</v>
      </c>
      <c r="CI6" s="21" t="str">
        <f t="shared" si="9"/>
        <v>-</v>
      </c>
      <c r="CJ6" s="21" t="str">
        <f t="shared" si="9"/>
        <v>-</v>
      </c>
      <c r="CK6" s="21">
        <f t="shared" si="9"/>
        <v>267.33999999999997</v>
      </c>
      <c r="CL6" s="20" t="str">
        <f>IF(CL7="","",IF(CL7="-","【-】","【"&amp;SUBSTITUTE(TEXT(CL7,"#,##0.00"),"-","△")&amp;"】"))</f>
        <v>【286.33】</v>
      </c>
      <c r="CM6" s="21" t="str">
        <f>IF(CM7="",NA(),CM7)</f>
        <v>-</v>
      </c>
      <c r="CN6" s="21" t="str">
        <f t="shared" ref="CN6:CV6" si="10">IF(CN7="",NA(),CN7)</f>
        <v>-</v>
      </c>
      <c r="CO6" s="21" t="str">
        <f t="shared" si="10"/>
        <v>-</v>
      </c>
      <c r="CP6" s="21" t="str">
        <f t="shared" si="10"/>
        <v>-</v>
      </c>
      <c r="CQ6" s="21">
        <f t="shared" si="10"/>
        <v>105.96</v>
      </c>
      <c r="CR6" s="21" t="str">
        <f t="shared" si="10"/>
        <v>-</v>
      </c>
      <c r="CS6" s="21" t="str">
        <f t="shared" si="10"/>
        <v>-</v>
      </c>
      <c r="CT6" s="21" t="str">
        <f t="shared" si="10"/>
        <v>-</v>
      </c>
      <c r="CU6" s="21" t="str">
        <f t="shared" si="10"/>
        <v>-</v>
      </c>
      <c r="CV6" s="21">
        <f t="shared" si="10"/>
        <v>52.34</v>
      </c>
      <c r="CW6" s="20" t="str">
        <f>IF(CW7="","",IF(CW7="-","【-】","【"&amp;SUBSTITUTE(TEXT(CW7,"#,##0.00"),"-","△")&amp;"】"))</f>
        <v>【49.92】</v>
      </c>
      <c r="CX6" s="21" t="str">
        <f>IF(CX7="",NA(),CX7)</f>
        <v>-</v>
      </c>
      <c r="CY6" s="21" t="str">
        <f t="shared" ref="CY6:DG6" si="11">IF(CY7="",NA(),CY7)</f>
        <v>-</v>
      </c>
      <c r="CZ6" s="21" t="str">
        <f t="shared" si="11"/>
        <v>-</v>
      </c>
      <c r="DA6" s="21" t="str">
        <f t="shared" si="11"/>
        <v>-</v>
      </c>
      <c r="DB6" s="21">
        <f t="shared" si="11"/>
        <v>98.31</v>
      </c>
      <c r="DC6" s="21" t="str">
        <f t="shared" si="11"/>
        <v>-</v>
      </c>
      <c r="DD6" s="21" t="str">
        <f t="shared" si="11"/>
        <v>-</v>
      </c>
      <c r="DE6" s="21" t="str">
        <f t="shared" si="11"/>
        <v>-</v>
      </c>
      <c r="DF6" s="21" t="str">
        <f t="shared" si="11"/>
        <v>-</v>
      </c>
      <c r="DG6" s="21">
        <f t="shared" si="11"/>
        <v>90.05</v>
      </c>
      <c r="DH6" s="20" t="str">
        <f>IF(DH7="","",IF(DH7="-","【-】","【"&amp;SUBSTITUTE(TEXT(DH7,"#,##0.00"),"-","△")&amp;"】"))</f>
        <v>【87.80】</v>
      </c>
      <c r="DI6" s="21" t="str">
        <f>IF(DI7="",NA(),DI7)</f>
        <v>-</v>
      </c>
      <c r="DJ6" s="21" t="str">
        <f t="shared" ref="DJ6:DR6" si="12">IF(DJ7="",NA(),DJ7)</f>
        <v>-</v>
      </c>
      <c r="DK6" s="21" t="str">
        <f t="shared" si="12"/>
        <v>-</v>
      </c>
      <c r="DL6" s="21" t="str">
        <f t="shared" si="12"/>
        <v>-</v>
      </c>
      <c r="DM6" s="21">
        <f t="shared" si="12"/>
        <v>3.87</v>
      </c>
      <c r="DN6" s="21" t="str">
        <f t="shared" si="12"/>
        <v>-</v>
      </c>
      <c r="DO6" s="21" t="str">
        <f t="shared" si="12"/>
        <v>-</v>
      </c>
      <c r="DP6" s="21" t="str">
        <f t="shared" si="12"/>
        <v>-</v>
      </c>
      <c r="DQ6" s="21" t="str">
        <f t="shared" si="12"/>
        <v>-</v>
      </c>
      <c r="DR6" s="21">
        <f t="shared" si="12"/>
        <v>30.49</v>
      </c>
      <c r="DS6" s="20" t="str">
        <f>IF(DS7="","",IF(DS7="-","【-】","【"&amp;SUBSTITUTE(TEXT(DS7,"#,##0.00"),"-","△")&amp;"】"))</f>
        <v>【28.46】</v>
      </c>
      <c r="DT6" s="21" t="str">
        <f>IF(DT7="",NA(),DT7)</f>
        <v>-</v>
      </c>
      <c r="DU6" s="21" t="str">
        <f t="shared" ref="DU6:EC6" si="13">IF(DU7="",NA(),DU7)</f>
        <v>-</v>
      </c>
      <c r="DV6" s="21" t="str">
        <f t="shared" si="13"/>
        <v>-</v>
      </c>
      <c r="DW6" s="21" t="str">
        <f t="shared" si="13"/>
        <v>-</v>
      </c>
      <c r="DX6" s="20">
        <f t="shared" si="13"/>
        <v>0</v>
      </c>
      <c r="DY6" s="21" t="str">
        <f t="shared" si="13"/>
        <v>-</v>
      </c>
      <c r="DZ6" s="21" t="str">
        <f t="shared" si="13"/>
        <v>-</v>
      </c>
      <c r="EA6" s="21" t="str">
        <f t="shared" si="13"/>
        <v>-</v>
      </c>
      <c r="EB6" s="21" t="str">
        <f t="shared" si="13"/>
        <v>-</v>
      </c>
      <c r="EC6" s="21">
        <f t="shared" si="13"/>
        <v>0.05</v>
      </c>
      <c r="ED6" s="20" t="str">
        <f>IF(ED7="","",IF(ED7="-","【-】","【"&amp;SUBSTITUTE(TEXT(ED7,"#,##0.00"),"-","△")&amp;"】"))</f>
        <v>【0.03】</v>
      </c>
      <c r="EE6" s="21" t="str">
        <f>IF(EE7="",NA(),EE7)</f>
        <v>-</v>
      </c>
      <c r="EF6" s="21" t="str">
        <f t="shared" ref="EF6:EN6" si="14">IF(EF7="",NA(),EF7)</f>
        <v>-</v>
      </c>
      <c r="EG6" s="21" t="str">
        <f t="shared" si="14"/>
        <v>-</v>
      </c>
      <c r="EH6" s="21" t="str">
        <f t="shared" si="14"/>
        <v>-</v>
      </c>
      <c r="EI6" s="20">
        <f t="shared" si="14"/>
        <v>0</v>
      </c>
      <c r="EJ6" s="21" t="str">
        <f t="shared" si="14"/>
        <v>-</v>
      </c>
      <c r="EK6" s="21" t="str">
        <f t="shared" si="14"/>
        <v>-</v>
      </c>
      <c r="EL6" s="21" t="str">
        <f t="shared" si="14"/>
        <v>-</v>
      </c>
      <c r="EM6" s="21" t="str">
        <f t="shared" si="14"/>
        <v>-</v>
      </c>
      <c r="EN6" s="21">
        <f t="shared" si="14"/>
        <v>0.02</v>
      </c>
      <c r="EO6" s="20" t="str">
        <f>IF(EO7="","",IF(EO7="-","【-】","【"&amp;SUBSTITUTE(TEXT(EO7,"#,##0.00"),"-","△")&amp;"】"))</f>
        <v>【0.02】</v>
      </c>
    </row>
    <row r="7" spans="1:148" s="22" customFormat="1" x14ac:dyDescent="0.2">
      <c r="A7" s="14"/>
      <c r="B7" s="23">
        <v>2024</v>
      </c>
      <c r="C7" s="23">
        <v>93459</v>
      </c>
      <c r="D7" s="23">
        <v>46</v>
      </c>
      <c r="E7" s="23">
        <v>17</v>
      </c>
      <c r="F7" s="23">
        <v>5</v>
      </c>
      <c r="G7" s="23">
        <v>0</v>
      </c>
      <c r="H7" s="23" t="s">
        <v>96</v>
      </c>
      <c r="I7" s="23" t="s">
        <v>97</v>
      </c>
      <c r="J7" s="23" t="s">
        <v>98</v>
      </c>
      <c r="K7" s="23" t="s">
        <v>99</v>
      </c>
      <c r="L7" s="23" t="s">
        <v>100</v>
      </c>
      <c r="M7" s="23" t="s">
        <v>101</v>
      </c>
      <c r="N7" s="24" t="s">
        <v>102</v>
      </c>
      <c r="O7" s="24">
        <v>84.73</v>
      </c>
      <c r="P7" s="24">
        <v>19.309999999999999</v>
      </c>
      <c r="Q7" s="24">
        <v>98</v>
      </c>
      <c r="R7" s="24">
        <v>3561</v>
      </c>
      <c r="S7" s="24">
        <v>15377</v>
      </c>
      <c r="T7" s="24">
        <v>70.16</v>
      </c>
      <c r="U7" s="24">
        <v>219.17</v>
      </c>
      <c r="V7" s="24">
        <v>2959</v>
      </c>
      <c r="W7" s="24">
        <v>1.5</v>
      </c>
      <c r="X7" s="24">
        <v>1972.67</v>
      </c>
      <c r="Y7" s="24" t="s">
        <v>102</v>
      </c>
      <c r="Z7" s="24" t="s">
        <v>102</v>
      </c>
      <c r="AA7" s="24" t="s">
        <v>102</v>
      </c>
      <c r="AB7" s="24" t="s">
        <v>102</v>
      </c>
      <c r="AC7" s="24">
        <v>105.46</v>
      </c>
      <c r="AD7" s="24" t="s">
        <v>102</v>
      </c>
      <c r="AE7" s="24" t="s">
        <v>102</v>
      </c>
      <c r="AF7" s="24" t="s">
        <v>102</v>
      </c>
      <c r="AG7" s="24" t="s">
        <v>102</v>
      </c>
      <c r="AH7" s="24">
        <v>103.04</v>
      </c>
      <c r="AI7" s="24">
        <v>104.3</v>
      </c>
      <c r="AJ7" s="24" t="s">
        <v>102</v>
      </c>
      <c r="AK7" s="24" t="s">
        <v>102</v>
      </c>
      <c r="AL7" s="24" t="s">
        <v>102</v>
      </c>
      <c r="AM7" s="24" t="s">
        <v>102</v>
      </c>
      <c r="AN7" s="24">
        <v>0</v>
      </c>
      <c r="AO7" s="24" t="s">
        <v>102</v>
      </c>
      <c r="AP7" s="24" t="s">
        <v>102</v>
      </c>
      <c r="AQ7" s="24" t="s">
        <v>102</v>
      </c>
      <c r="AR7" s="24" t="s">
        <v>102</v>
      </c>
      <c r="AS7" s="24">
        <v>100.31</v>
      </c>
      <c r="AT7" s="24">
        <v>102.74</v>
      </c>
      <c r="AU7" s="24" t="s">
        <v>102</v>
      </c>
      <c r="AV7" s="24" t="s">
        <v>102</v>
      </c>
      <c r="AW7" s="24" t="s">
        <v>102</v>
      </c>
      <c r="AX7" s="24" t="s">
        <v>102</v>
      </c>
      <c r="AY7" s="24">
        <v>38.97</v>
      </c>
      <c r="AZ7" s="24" t="s">
        <v>102</v>
      </c>
      <c r="BA7" s="24" t="s">
        <v>102</v>
      </c>
      <c r="BB7" s="24" t="s">
        <v>102</v>
      </c>
      <c r="BC7" s="24" t="s">
        <v>102</v>
      </c>
      <c r="BD7" s="24">
        <v>41.03</v>
      </c>
      <c r="BE7" s="24">
        <v>47.19</v>
      </c>
      <c r="BF7" s="24" t="s">
        <v>102</v>
      </c>
      <c r="BG7" s="24" t="s">
        <v>102</v>
      </c>
      <c r="BH7" s="24" t="s">
        <v>102</v>
      </c>
      <c r="BI7" s="24" t="s">
        <v>102</v>
      </c>
      <c r="BJ7" s="24">
        <v>919.23</v>
      </c>
      <c r="BK7" s="24" t="s">
        <v>102</v>
      </c>
      <c r="BL7" s="24" t="s">
        <v>102</v>
      </c>
      <c r="BM7" s="24" t="s">
        <v>102</v>
      </c>
      <c r="BN7" s="24" t="s">
        <v>102</v>
      </c>
      <c r="BO7" s="24">
        <v>796.8</v>
      </c>
      <c r="BP7" s="24">
        <v>798.1</v>
      </c>
      <c r="BQ7" s="24" t="s">
        <v>102</v>
      </c>
      <c r="BR7" s="24" t="s">
        <v>102</v>
      </c>
      <c r="BS7" s="24" t="s">
        <v>102</v>
      </c>
      <c r="BT7" s="24" t="s">
        <v>102</v>
      </c>
      <c r="BU7" s="24">
        <v>64.22</v>
      </c>
      <c r="BV7" s="24" t="s">
        <v>102</v>
      </c>
      <c r="BW7" s="24" t="s">
        <v>102</v>
      </c>
      <c r="BX7" s="24" t="s">
        <v>102</v>
      </c>
      <c r="BY7" s="24" t="s">
        <v>102</v>
      </c>
      <c r="BZ7" s="24">
        <v>58.41</v>
      </c>
      <c r="CA7" s="24">
        <v>54.51</v>
      </c>
      <c r="CB7" s="24" t="s">
        <v>102</v>
      </c>
      <c r="CC7" s="24" t="s">
        <v>102</v>
      </c>
      <c r="CD7" s="24" t="s">
        <v>102</v>
      </c>
      <c r="CE7" s="24" t="s">
        <v>102</v>
      </c>
      <c r="CF7" s="24">
        <v>150</v>
      </c>
      <c r="CG7" s="24" t="s">
        <v>102</v>
      </c>
      <c r="CH7" s="24" t="s">
        <v>102</v>
      </c>
      <c r="CI7" s="24" t="s">
        <v>102</v>
      </c>
      <c r="CJ7" s="24" t="s">
        <v>102</v>
      </c>
      <c r="CK7" s="24">
        <v>267.33999999999997</v>
      </c>
      <c r="CL7" s="24">
        <v>286.33</v>
      </c>
      <c r="CM7" s="24" t="s">
        <v>102</v>
      </c>
      <c r="CN7" s="24" t="s">
        <v>102</v>
      </c>
      <c r="CO7" s="24" t="s">
        <v>102</v>
      </c>
      <c r="CP7" s="24" t="s">
        <v>102</v>
      </c>
      <c r="CQ7" s="24">
        <v>105.96</v>
      </c>
      <c r="CR7" s="24" t="s">
        <v>102</v>
      </c>
      <c r="CS7" s="24" t="s">
        <v>102</v>
      </c>
      <c r="CT7" s="24" t="s">
        <v>102</v>
      </c>
      <c r="CU7" s="24" t="s">
        <v>102</v>
      </c>
      <c r="CV7" s="24">
        <v>52.34</v>
      </c>
      <c r="CW7" s="24">
        <v>49.92</v>
      </c>
      <c r="CX7" s="24" t="s">
        <v>102</v>
      </c>
      <c r="CY7" s="24" t="s">
        <v>102</v>
      </c>
      <c r="CZ7" s="24" t="s">
        <v>102</v>
      </c>
      <c r="DA7" s="24" t="s">
        <v>102</v>
      </c>
      <c r="DB7" s="24">
        <v>98.31</v>
      </c>
      <c r="DC7" s="24" t="s">
        <v>102</v>
      </c>
      <c r="DD7" s="24" t="s">
        <v>102</v>
      </c>
      <c r="DE7" s="24" t="s">
        <v>102</v>
      </c>
      <c r="DF7" s="24" t="s">
        <v>102</v>
      </c>
      <c r="DG7" s="24">
        <v>90.05</v>
      </c>
      <c r="DH7" s="24">
        <v>87.8</v>
      </c>
      <c r="DI7" s="24" t="s">
        <v>102</v>
      </c>
      <c r="DJ7" s="24" t="s">
        <v>102</v>
      </c>
      <c r="DK7" s="24" t="s">
        <v>102</v>
      </c>
      <c r="DL7" s="24" t="s">
        <v>102</v>
      </c>
      <c r="DM7" s="24">
        <v>3.87</v>
      </c>
      <c r="DN7" s="24" t="s">
        <v>102</v>
      </c>
      <c r="DO7" s="24" t="s">
        <v>102</v>
      </c>
      <c r="DP7" s="24" t="s">
        <v>102</v>
      </c>
      <c r="DQ7" s="24" t="s">
        <v>102</v>
      </c>
      <c r="DR7" s="24">
        <v>30.49</v>
      </c>
      <c r="DS7" s="24">
        <v>28.46</v>
      </c>
      <c r="DT7" s="24" t="s">
        <v>102</v>
      </c>
      <c r="DU7" s="24" t="s">
        <v>102</v>
      </c>
      <c r="DV7" s="24" t="s">
        <v>102</v>
      </c>
      <c r="DW7" s="24" t="s">
        <v>102</v>
      </c>
      <c r="DX7" s="24">
        <v>0</v>
      </c>
      <c r="DY7" s="24" t="s">
        <v>102</v>
      </c>
      <c r="DZ7" s="24" t="s">
        <v>102</v>
      </c>
      <c r="EA7" s="24" t="s">
        <v>102</v>
      </c>
      <c r="EB7" s="24" t="s">
        <v>102</v>
      </c>
      <c r="EC7" s="24">
        <v>0.05</v>
      </c>
      <c r="ED7" s="24">
        <v>0.03</v>
      </c>
      <c r="EE7" s="24" t="s">
        <v>102</v>
      </c>
      <c r="EF7" s="24" t="s">
        <v>102</v>
      </c>
      <c r="EG7" s="24" t="s">
        <v>102</v>
      </c>
      <c r="EH7" s="24" t="s">
        <v>102</v>
      </c>
      <c r="EI7" s="24">
        <v>0</v>
      </c>
      <c r="EJ7" s="24" t="s">
        <v>102</v>
      </c>
      <c r="EK7" s="24" t="s">
        <v>102</v>
      </c>
      <c r="EL7" s="24" t="s">
        <v>102</v>
      </c>
      <c r="EM7" s="24" t="s">
        <v>102</v>
      </c>
      <c r="EN7" s="24">
        <v>0.02</v>
      </c>
      <c r="EO7" s="24">
        <v>0.02</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111</v>
      </c>
      <c r="D13" t="s">
        <v>111</v>
      </c>
      <c r="E13" t="s">
        <v>111</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青木　大輔</cp:lastModifiedBy>
  <cp:lastPrinted>2026-02-10T08:47:44Z</cp:lastPrinted>
  <dcterms:created xsi:type="dcterms:W3CDTF">2025-12-23T06:18:06Z</dcterms:created>
  <dcterms:modified xsi:type="dcterms:W3CDTF">2026-03-06T05:15:55Z</dcterms:modified>
  <cp:category/>
</cp:coreProperties>
</file>