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６下水（農集）\"/>
    </mc:Choice>
  </mc:AlternateContent>
  <xr:revisionPtr revIDLastSave="0" documentId="13_ncr:1_{6BDD835E-A5C0-4344-8F22-2EC5B4C77272}" xr6:coauthVersionLast="47" xr6:coauthVersionMax="47" xr10:uidLastSave="{00000000-0000-0000-0000-000000000000}"/>
  <workbookProtection workbookAlgorithmName="SHA-512" workbookHashValue="rnLjvrF+ABUSy26cGUJkJQxpeNdkL455cVBJIRHSH6QJ5F4V4kqG8arMQcVF/mY+PhxiD8bEi3pO1Ikz0p3aiw==" workbookSaltValue="XK5HeE3j0MJBAgu6IJ8uiQ==" workbookSpinCount="100000" lockStructure="1"/>
  <bookViews>
    <workbookView xWindow="2868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D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<sst xmlns="http://schemas.openxmlformats.org/spreadsheetml/2006/main" count="236" uniqueCount="120">
  <si>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</si>
  <si>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</si>
  <si>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</si>
  <si>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</si>
  <si>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</si>
  <si>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</si>
  <si>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</si>
  <si>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</si>
  <si>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</si>
  <si>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</si>
  <si>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</si>
  <si>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</si>
  <si>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</si>
  <si>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</si>
  <si>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</si>
  <si>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</si>
  <si>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</si>
  <si>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</si>
  <si>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</si>
  <si>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</si>
  <si>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</si>
  <si>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</si>
  <si>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</si>
  <si>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</si>
  <si>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</si>
  <si>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</si>
  <si>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</si>
  <si>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</si>
  <si>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</si>
  <si>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</si>
  <si>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</si>
  <si>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</si>
  <si>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</si>
  <si>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</si>
  <si>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</si>
  <si>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</si>
  <si>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</si>
  <si>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</si>
  <si>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</si>
  <si>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</si>
  <si>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</si>
  <si>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</si>
  <si>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</si>
  <si>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</si>
  <si>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</si>
  <si>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</si>
  <si>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</si>
  <si>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</si>
  <si>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</si>
  <si>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</si>
  <si>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</si>
  <si>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</si>
  <si>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</si>
  <si>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</si>
  <si>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</si>
  <si>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</si>
  <si>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</si>
  <si>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</si>
  <si>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</si>
  <si>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</si>
  <si>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</si>
  <si>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</si>
  <si>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</si>
  <si>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</si>
  <si>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</si>
  <si>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</si>
  <si>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</si>
  <si>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</si>
  <si>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</si>
  <si>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</si>
  <si>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</si>
  <si>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</si>
  <si>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</si>
  <si>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</si>
  <si>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</si>
  <si>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</si>
  <si>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</si>
  <si>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</si>
  <si>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</si>
  <si>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</si>
  <si>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</si>
  <si>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</si>
  <si>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</si>
  <si>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</si>
  <si>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</si>
  <si>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</si>
  <si>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</si>
  <si>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</si>
  <si>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</si>
  <si>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</si>
  <si>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</si>
  <si>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</si>
  <si>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</si>
  <si>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</si>
  <si>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</si>
  <si>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</si>
  <si>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</si>
  <si>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</si>
  <si>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芳賀町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</si>
  <si>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</si>
  <si>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</si>
  <si>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</si>
  <si>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</si>
  <si>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</si>
  <si>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</si>
  <si>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</si>
  <si>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</si>
  <si>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</si>
  <si>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</si>
  <si>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</si>
  <si>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</si>
  <si>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</si>
  <si>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</si>
  <si>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</si>
  <si>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</si>
  <si>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</si>
  <si>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</si>
  <si>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稲毛田地区、上給地区、城興寺地区、五行地区は町内８地区の中でも供用開始が早く、使用年数が30年程度となっている。不明水のある箇所については、調査を実施し管渠修繕を進めていく予定である。
　老朽化した管渠については、計画的な更新を検討していく。</t>
    <phoneticPr fontId="4"/>
  </si>
  <si>
    <t>　町内全８地区の整備が完了しており、新規加入等による大幅な増収などは見込めないため、今後は更なる費用削減を検討するとともに、汚水処理に係る費用を賄うためには、適正な使用料を確保すべく、使用料の徴収方法や料金体系の見直しを検討する必要がある。</t>
    <phoneticPr fontId="4"/>
  </si>
  <si>
    <t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収益的収支比率については、東日本大震災の影響が大きく、震災後しばらくは低い状態が続いていたが、平成29年度は97.32%まで回復している。その後低下傾向にある。
　経費回収率については、平成30年度には79.52%まで回復したものの、老朽化に伴う修繕費の増加により低下傾向にある。
　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今後適正な料金収入を検討していく必要がある。</t>
    <rPh sb="188" eb="192">
      <t>テイカケイコウ</t>
    </rPh>
    <rPh sb="225" eb="227">
      <t>カイフク</t>
    </rPh>
    <rPh sb="233" eb="236">
      <t>ロウキュウカ</t>
    </rPh>
    <rPh sb="237" eb="238">
      <t>トモナ</t>
    </rPh>
    <rPh sb="239" eb="242">
      <t>シュウゼンヒ</t>
    </rPh>
    <rPh sb="243" eb="245">
      <t>ゾウカ</t>
    </rPh>
    <rPh sb="248" eb="252">
      <t>テイカケイコウ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</si>
</sst>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7-4F6D-AC3B-604347BD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77880"/>
        <c:axId val="3917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7-4F6D-AC3B-604347BD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77880"/>
        <c:axId val="391730592"/>
      </c:lineChart>
      <c:dateAx>
        <c:axId val="394477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1730592"/>
        <c:crosses val="autoZero"/>
        <c:auto val="1"/>
        <c:lblOffset val="100"/>
        <c:baseTimeUnit val="years"/>
      </c:dateAx>
      <c:valAx>
        <c:axId val="3917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47788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0-4175-9C9F-0176B9D36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0816"/>
        <c:axId val="43384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56.72</c:v>
                </c:pt>
                <c:pt idx="2">
                  <c:v>54.06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0-4175-9C9F-0176B9D36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0816"/>
        <c:axId val="433845128"/>
      </c:lineChart>
      <c:dateAx>
        <c:axId val="433840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45128"/>
        <c:crosses val="autoZero"/>
        <c:auto val="1"/>
        <c:lblOffset val="100"/>
        <c:baseTimeUnit val="years"/>
      </c:dateAx>
      <c:valAx>
        <c:axId val="43384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97.83</c:v>
                </c:pt>
                <c:pt idx="1">
                  <c:v>69.78</c:v>
                </c:pt>
                <c:pt idx="2">
                  <c:v>98</c:v>
                </c:pt>
                <c:pt idx="3">
                  <c:v>98.3</c:v>
                </c:pt>
                <c:pt idx="4">
                  <c:v>98.16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1-4272-80C9-F0FD9AEE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7480"/>
        <c:axId val="43384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90.04</c:v>
                </c:pt>
                <c:pt idx="2">
                  <c:v>90.11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1-4272-80C9-F0FD9AEE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7480"/>
        <c:axId val="433849440"/>
      </c:lineChart>
      <c:dateAx>
        <c:axId val="433847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49440"/>
        <c:crosses val="autoZero"/>
        <c:auto val="1"/>
        <c:lblOffset val="100"/>
        <c:baseTimeUnit val="years"/>
      </c:dateAx>
      <c:valAx>
        <c:axId val="43384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97.32</c:v>
                </c:pt>
                <c:pt idx="1">
                  <c:v>94.3</c:v>
                </c:pt>
                <c:pt idx="2">
                  <c:v>93.3</c:v>
                </c:pt>
                <c:pt idx="3">
                  <c:v>92.4</c:v>
                </c:pt>
                <c:pt idx="4">
                  <c:v>91.36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4-450C-99A1-1AC134C05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75864"/>
        <c:axId val="392506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4-450C-99A1-1AC134C05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75864"/>
        <c:axId val="392506424"/>
      </c:lineChart>
      <c:dateAx>
        <c:axId val="336775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2506424"/>
        <c:crosses val="autoZero"/>
        <c:auto val="1"/>
        <c:lblOffset val="100"/>
        <c:baseTimeUnit val="years"/>
      </c:dateAx>
      <c:valAx>
        <c:axId val="392506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7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8-4A84-87FF-7EFDA1FC3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02112"/>
        <c:axId val="39250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8-4A84-87FF-7EFDA1FC3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02112"/>
        <c:axId val="392507208"/>
      </c:lineChart>
      <c:dateAx>
        <c:axId val="392502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2507208"/>
        <c:crosses val="autoZero"/>
        <c:auto val="1"/>
        <c:lblOffset val="100"/>
        <c:baseTimeUnit val="years"/>
      </c:dateAx>
      <c:valAx>
        <c:axId val="39250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50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6-4C57-9D97-715A362F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06032"/>
        <c:axId val="39250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6-4C57-9D97-715A362F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06032"/>
        <c:axId val="392505640"/>
      </c:lineChart>
      <c:dateAx>
        <c:axId val="392506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2505640"/>
        <c:crosses val="autoZero"/>
        <c:auto val="1"/>
        <c:lblOffset val="100"/>
        <c:baseTimeUnit val="years"/>
      </c:dateAx>
      <c:valAx>
        <c:axId val="39250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50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0-4E46-A58B-4EC59CC4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00936"/>
        <c:axId val="39250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0-4E46-A58B-4EC59CC4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00936"/>
        <c:axId val="392502504"/>
      </c:lineChart>
      <c:dateAx>
        <c:axId val="392500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2502504"/>
        <c:crosses val="autoZero"/>
        <c:auto val="1"/>
        <c:lblOffset val="100"/>
        <c:baseTimeUnit val="years"/>
      </c:dateAx>
      <c:valAx>
        <c:axId val="39250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500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4-4C72-90F6-939ED4FF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02896"/>
        <c:axId val="392503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4-4C72-90F6-939ED4FF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02896"/>
        <c:axId val="392503288"/>
      </c:lineChart>
      <c:dateAx>
        <c:axId val="392502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2503288"/>
        <c:crosses val="autoZero"/>
        <c:auto val="1"/>
        <c:lblOffset val="100"/>
        <c:baseTimeUnit val="years"/>
      </c:dateAx>
      <c:valAx>
        <c:axId val="392503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50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1902.74</c:v>
                </c:pt>
                <c:pt idx="3" formatCode="#,##0.00;&quot;△&quot;#,##0.00;&quot;-&quot;">
                  <c:v>1673.34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1-4C7D-829C-20638989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04464"/>
        <c:axId val="43384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654.91999999999996</c:v>
                </c:pt>
                <c:pt idx="2">
                  <c:v>654.71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1-4C7D-829C-20638989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04464"/>
        <c:axId val="433845520"/>
      </c:lineChart>
      <c:dateAx>
        <c:axId val="392504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45520"/>
        <c:crosses val="autoZero"/>
        <c:auto val="1"/>
        <c:lblOffset val="100"/>
        <c:baseTimeUnit val="years"/>
      </c:dateAx>
      <c:valAx>
        <c:axId val="43384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50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71.77</c:v>
                </c:pt>
                <c:pt idx="1">
                  <c:v>79.52</c:v>
                </c:pt>
                <c:pt idx="2">
                  <c:v>66.319999999999993</c:v>
                </c:pt>
                <c:pt idx="3">
                  <c:v>70.42</c:v>
                </c:pt>
                <c:pt idx="4">
                  <c:v>65.05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7-4A4A-95FF-68FA646EB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5912"/>
        <c:axId val="43384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65.39</c:v>
                </c:pt>
                <c:pt idx="2">
                  <c:v>65.37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7-4A4A-95FF-68FA646EB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5912"/>
        <c:axId val="433843952"/>
      </c:lineChart>
      <c:dateAx>
        <c:axId val="433845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43952"/>
        <c:crosses val="autoZero"/>
        <c:auto val="1"/>
        <c:lblOffset val="100"/>
        <c:baseTimeUnit val="years"/>
      </c:dateAx>
      <c:valAx>
        <c:axId val="43384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5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152.80000000000001</c:v>
                </c:pt>
                <c:pt idx="1">
                  <c:v>155.47999999999999</c:v>
                </c:pt>
                <c:pt idx="2">
                  <c:v>150</c:v>
                </c:pt>
                <c:pt idx="3">
                  <c:v>153.06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B-4B23-9A35-566E5169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4736"/>
        <c:axId val="43383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230.88</c:v>
                </c:pt>
                <c:pt idx="2">
                  <c:v>228.99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B-4B23-9A35-566E5169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4736"/>
        <c:axId val="433838464"/>
      </c:lineChart>
      <c:dateAx>
        <c:axId val="433844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38464"/>
        <c:crosses val="autoZero"/>
        <c:auto val="1"/>
        <c:lblOffset val="100"/>
        <c:baseTimeUnit val="years"/>
      </c:dateAx>
      <c:valAx>
        <c:axId val="43383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>
      <selection activeCell="B2" sqref="B2:BZ4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栃木県　芳賀町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15651</v>
      </c>
      <c r="AM8" s="46"/>
      <c r="AN8" s="46"/>
      <c r="AO8" s="46"/>
      <c r="AP8" s="46"/>
      <c r="AQ8" s="46"/>
      <c r="AR8" s="46"/>
      <c r="AS8" s="46"/>
      <c r="AT8" s="45">
        <f>データ!T6</f>
        <v>70.16</v>
      </c>
      <c r="AU8" s="45"/>
      <c r="AV8" s="45"/>
      <c r="AW8" s="45"/>
      <c r="AX8" s="45"/>
      <c r="AY8" s="45"/>
      <c r="AZ8" s="45"/>
      <c r="BA8" s="45"/>
      <c r="BB8" s="45">
        <f>データ!U6</f>
        <v>223.08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19.760000000000002</v>
      </c>
      <c r="Q10" s="45"/>
      <c r="R10" s="45"/>
      <c r="S10" s="45"/>
      <c r="T10" s="45"/>
      <c r="U10" s="45"/>
      <c r="V10" s="45"/>
      <c r="W10" s="45">
        <f>データ!Q6</f>
        <v>98</v>
      </c>
      <c r="X10" s="45"/>
      <c r="Y10" s="45"/>
      <c r="Z10" s="45"/>
      <c r="AA10" s="45"/>
      <c r="AB10" s="45"/>
      <c r="AC10" s="45"/>
      <c r="AD10" s="46">
        <f>データ!R6</f>
        <v>3561</v>
      </c>
      <c r="AE10" s="46"/>
      <c r="AF10" s="46"/>
      <c r="AG10" s="46"/>
      <c r="AH10" s="46"/>
      <c r="AI10" s="46"/>
      <c r="AJ10" s="46"/>
      <c r="AK10" s="2"/>
      <c r="AL10" s="46">
        <f>データ!V6</f>
        <v>3091</v>
      </c>
      <c r="AM10" s="46"/>
      <c r="AN10" s="46"/>
      <c r="AO10" s="46"/>
      <c r="AP10" s="46"/>
      <c r="AQ10" s="46"/>
      <c r="AR10" s="46"/>
      <c r="AS10" s="46"/>
      <c r="AT10" s="45">
        <f>データ!W6</f>
        <v>1.5</v>
      </c>
      <c r="AU10" s="45"/>
      <c r="AV10" s="45"/>
      <c r="AW10" s="45"/>
      <c r="AX10" s="45"/>
      <c r="AY10" s="45"/>
      <c r="AZ10" s="45"/>
      <c r="BA10" s="45"/>
      <c r="BB10" s="45">
        <f>データ!X6</f>
        <v>2060.67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msU6Yw8/QUDlPfZuGBxkkRQut+QgOzTiHTu68bmBGRYdrAMLDAt9qZCjRzxJrQrhxqwI6glZFTErPZukD1lEvQ==" saltValue="uX6xGZLQcIUte+EqioCeh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93459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芳賀町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19.760000000000002</v>
      </c>
      <c r="Q6" s="20">
        <f t="shared" si="3"/>
        <v>98</v>
      </c>
      <c r="R6" s="20">
        <f t="shared" si="3"/>
        <v>3561</v>
      </c>
      <c r="S6" s="20">
        <f t="shared" si="3"/>
        <v>15651</v>
      </c>
      <c r="T6" s="20">
        <f t="shared" si="3"/>
        <v>70.16</v>
      </c>
      <c r="U6" s="20">
        <f t="shared" si="3"/>
        <v>223.08</v>
      </c>
      <c r="V6" s="20">
        <f t="shared" si="3"/>
        <v>3091</v>
      </c>
      <c r="W6" s="20">
        <f t="shared" si="3"/>
        <v>1.5</v>
      </c>
      <c r="X6" s="20">
        <f t="shared" si="3"/>
        <v>2060.67</v>
      </c>
      <c r="Y6" s="21">
        <f>IF(Y7="",NA(),Y7)</f>
        <v>97.32</v>
      </c>
      <c r="Z6" s="21">
        <f t="shared" ref="Z6:AH6" si="4">IF(Z7="",NA(),Z7)</f>
        <v>94.3</v>
      </c>
      <c r="AA6" s="21">
        <f t="shared" si="4"/>
        <v>93.3</v>
      </c>
      <c r="AB6" s="21">
        <f t="shared" si="4"/>
        <v>92.4</v>
      </c>
      <c r="AC6" s="21">
        <f t="shared" si="4"/>
        <v>91.36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1902.74</v>
      </c>
      <c r="BI6" s="21">
        <f t="shared" si="7"/>
        <v>1673.34</v>
      </c>
      <c r="BJ6" s="20">
        <f t="shared" si="7"/>
        <v>0</v>
      </c>
      <c r="BK6" s="21">
        <f t="shared" si="7"/>
        <v>855.8</v>
      </c>
      <c r="BL6" s="21">
        <f t="shared" si="7"/>
        <v>654.91999999999996</v>
      </c>
      <c r="BM6" s="21">
        <f t="shared" si="7"/>
        <v>654.71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>
        <f>IF(BQ7="",NA(),BQ7)</f>
        <v>71.77</v>
      </c>
      <c r="BR6" s="21">
        <f t="shared" ref="BR6:BZ6" si="8">IF(BR7="",NA(),BR7)</f>
        <v>79.52</v>
      </c>
      <c r="BS6" s="21">
        <f t="shared" si="8"/>
        <v>66.319999999999993</v>
      </c>
      <c r="BT6" s="21">
        <f t="shared" si="8"/>
        <v>70.42</v>
      </c>
      <c r="BU6" s="21">
        <f t="shared" si="8"/>
        <v>65.05</v>
      </c>
      <c r="BV6" s="21">
        <f t="shared" si="8"/>
        <v>59.8</v>
      </c>
      <c r="BW6" s="21">
        <f t="shared" si="8"/>
        <v>65.39</v>
      </c>
      <c r="BX6" s="21">
        <f t="shared" si="8"/>
        <v>65.37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>
        <f>IF(CB7="",NA(),CB7)</f>
        <v>152.80000000000001</v>
      </c>
      <c r="CC6" s="21">
        <f t="shared" ref="CC6:CK6" si="9">IF(CC7="",NA(),CC7)</f>
        <v>155.47999999999999</v>
      </c>
      <c r="CD6" s="21">
        <f t="shared" si="9"/>
        <v>150</v>
      </c>
      <c r="CE6" s="21">
        <f t="shared" si="9"/>
        <v>153.06</v>
      </c>
      <c r="CF6" s="21">
        <f t="shared" si="9"/>
        <v>150</v>
      </c>
      <c r="CG6" s="21">
        <f t="shared" si="9"/>
        <v>263.76</v>
      </c>
      <c r="CH6" s="21">
        <f t="shared" si="9"/>
        <v>230.88</v>
      </c>
      <c r="CI6" s="21">
        <f t="shared" si="9"/>
        <v>228.99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>
        <f>IF(CM7="",NA(),CM7)</f>
        <v>105.96</v>
      </c>
      <c r="CN6" s="21">
        <f t="shared" ref="CN6:CV6" si="10">IF(CN7="",NA(),CN7)</f>
        <v>105.96</v>
      </c>
      <c r="CO6" s="21">
        <f t="shared" si="10"/>
        <v>105.96</v>
      </c>
      <c r="CP6" s="21">
        <f t="shared" si="10"/>
        <v>105.96</v>
      </c>
      <c r="CQ6" s="21">
        <f t="shared" si="10"/>
        <v>105.96</v>
      </c>
      <c r="CR6" s="21">
        <f t="shared" si="10"/>
        <v>51.75</v>
      </c>
      <c r="CS6" s="21">
        <f t="shared" si="10"/>
        <v>56.72</v>
      </c>
      <c r="CT6" s="21">
        <f t="shared" si="10"/>
        <v>54.06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>
        <f>IF(CX7="",NA(),CX7)</f>
        <v>97.83</v>
      </c>
      <c r="CY6" s="21">
        <f t="shared" ref="CY6:DG6" si="11">IF(CY7="",NA(),CY7)</f>
        <v>69.78</v>
      </c>
      <c r="CZ6" s="21">
        <f t="shared" si="11"/>
        <v>98</v>
      </c>
      <c r="DA6" s="21">
        <f t="shared" si="11"/>
        <v>98.3</v>
      </c>
      <c r="DB6" s="21">
        <f t="shared" si="11"/>
        <v>98.16</v>
      </c>
      <c r="DC6" s="21">
        <f t="shared" si="11"/>
        <v>84.84</v>
      </c>
      <c r="DD6" s="21">
        <f t="shared" si="11"/>
        <v>90.04</v>
      </c>
      <c r="DE6" s="21">
        <f t="shared" si="11"/>
        <v>90.11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0.04</v>
      </c>
      <c r="EL6" s="21">
        <f t="shared" si="14"/>
        <v>0.02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2">
      <c r="A7" s="14"/>
      <c r="B7" s="23">
        <v>2021</v>
      </c>
      <c r="C7" s="23">
        <v>93459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19.760000000000002</v>
      </c>
      <c r="Q7" s="24">
        <v>98</v>
      </c>
      <c r="R7" s="24">
        <v>3561</v>
      </c>
      <c r="S7" s="24">
        <v>15651</v>
      </c>
      <c r="T7" s="24">
        <v>70.16</v>
      </c>
      <c r="U7" s="24">
        <v>223.08</v>
      </c>
      <c r="V7" s="24">
        <v>3091</v>
      </c>
      <c r="W7" s="24">
        <v>1.5</v>
      </c>
      <c r="X7" s="24">
        <v>2060.67</v>
      </c>
      <c r="Y7" s="24">
        <v>97.32</v>
      </c>
      <c r="Z7" s="24">
        <v>94.3</v>
      </c>
      <c r="AA7" s="24">
        <v>93.3</v>
      </c>
      <c r="AB7" s="24">
        <v>92.4</v>
      </c>
      <c r="AC7" s="24">
        <v>91.36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1902.74</v>
      </c>
      <c r="BI7" s="24">
        <v>1673.34</v>
      </c>
      <c r="BJ7" s="24">
        <v>0</v>
      </c>
      <c r="BK7" s="24">
        <v>855.8</v>
      </c>
      <c r="BL7" s="24">
        <v>654.91999999999996</v>
      </c>
      <c r="BM7" s="24">
        <v>654.71</v>
      </c>
      <c r="BN7" s="24">
        <v>783.8</v>
      </c>
      <c r="BO7" s="24">
        <v>778.81</v>
      </c>
      <c r="BP7" s="24">
        <v>786.37</v>
      </c>
      <c r="BQ7" s="24">
        <v>71.77</v>
      </c>
      <c r="BR7" s="24">
        <v>79.52</v>
      </c>
      <c r="BS7" s="24">
        <v>66.319999999999993</v>
      </c>
      <c r="BT7" s="24">
        <v>70.42</v>
      </c>
      <c r="BU7" s="24">
        <v>65.05</v>
      </c>
      <c r="BV7" s="24">
        <v>59.8</v>
      </c>
      <c r="BW7" s="24">
        <v>65.39</v>
      </c>
      <c r="BX7" s="24">
        <v>65.37</v>
      </c>
      <c r="BY7" s="24">
        <v>68.11</v>
      </c>
      <c r="BZ7" s="24">
        <v>67.23</v>
      </c>
      <c r="CA7" s="24">
        <v>60.65</v>
      </c>
      <c r="CB7" s="24">
        <v>152.80000000000001</v>
      </c>
      <c r="CC7" s="24">
        <v>155.47999999999999</v>
      </c>
      <c r="CD7" s="24">
        <v>150</v>
      </c>
      <c r="CE7" s="24">
        <v>153.06</v>
      </c>
      <c r="CF7" s="24">
        <v>150</v>
      </c>
      <c r="CG7" s="24">
        <v>263.76</v>
      </c>
      <c r="CH7" s="24">
        <v>230.88</v>
      </c>
      <c r="CI7" s="24">
        <v>228.99</v>
      </c>
      <c r="CJ7" s="24">
        <v>222.41</v>
      </c>
      <c r="CK7" s="24">
        <v>228.21</v>
      </c>
      <c r="CL7" s="24">
        <v>256.97000000000003</v>
      </c>
      <c r="CM7" s="24">
        <v>105.96</v>
      </c>
      <c r="CN7" s="24">
        <v>105.96</v>
      </c>
      <c r="CO7" s="24">
        <v>105.96</v>
      </c>
      <c r="CP7" s="24">
        <v>105.96</v>
      </c>
      <c r="CQ7" s="24">
        <v>105.96</v>
      </c>
      <c r="CR7" s="24">
        <v>51.75</v>
      </c>
      <c r="CS7" s="24">
        <v>56.72</v>
      </c>
      <c r="CT7" s="24">
        <v>54.06</v>
      </c>
      <c r="CU7" s="24">
        <v>55.26</v>
      </c>
      <c r="CV7" s="24">
        <v>54.54</v>
      </c>
      <c r="CW7" s="24">
        <v>61.14</v>
      </c>
      <c r="CX7" s="24">
        <v>97.83</v>
      </c>
      <c r="CY7" s="24">
        <v>69.78</v>
      </c>
      <c r="CZ7" s="24">
        <v>98</v>
      </c>
      <c r="DA7" s="24">
        <v>98.3</v>
      </c>
      <c r="DB7" s="24">
        <v>98.16</v>
      </c>
      <c r="DC7" s="24">
        <v>84.84</v>
      </c>
      <c r="DD7" s="24">
        <v>90.04</v>
      </c>
      <c r="DE7" s="24">
        <v>90.11</v>
      </c>
      <c r="DF7" s="24">
        <v>90.52</v>
      </c>
      <c r="DG7" s="24">
        <v>90.3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0.04</v>
      </c>
      <c r="EL7" s="24">
        <v>0.02</v>
      </c>
      <c r="EM7" s="24">
        <v>0.02</v>
      </c>
      <c r="EN7" s="24">
        <v>0.01</v>
      </c>
      <c r="EO7" s="24">
        <v>0.03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2023-01-19T02:57:00Z</cp:lastPrinted>
  <dcterms:created xsi:type="dcterms:W3CDTF">2023-01-13T00:00:36Z</dcterms:created>
  <dcterms:modified xsi:type="dcterms:W3CDTF">2023-01-31T04:42:58Z</dcterms:modified>
  <cp:category/>
</cp:coreProperties>
</file>