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4 下水道（公共）\"/>
    </mc:Choice>
  </mc:AlternateContent>
  <xr:revisionPtr revIDLastSave="0" documentId="13_ncr:1_{D7A1580B-22A2-45B3-AD30-05A575EFF1AF}" xr6:coauthVersionLast="47" xr6:coauthVersionMax="47" xr10:uidLastSave="{00000000-0000-0000-0000-000000000000}"/>
  <workbookProtection workbookAlgorithmName="SHA-512" workbookHashValue="/iEZtNtq/k/jFEO/XH0VZfiWS9Xso53LChXapxj/LeVXa1i31GjoS+hHG2tyKEDSYiwvYiAY+kueAneeoOqaXg==" workbookSaltValue="vFoX05S1kCv0kDahXqEJE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E85" i="4"/>
  <c r="AT10" i="4"/>
  <c r="I10"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<sst xmlns="http://schemas.openxmlformats.org/spreadsheetml/2006/main" count="319" uniqueCount="115">
  <si>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</si>
  <si>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</si>
  <si>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</si>
  <si>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</si>
  <si>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</si>
  <si>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</si>
  <si>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</si>
  <si>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</si>
  <si>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</si>
  <si>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</si>
  <si>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</si>
  <si>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</si>
  <si>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</si>
  <si>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</si>
  <si>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</si>
  <si>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</si>
  <si>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</si>
  <si>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</si>
  <si>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</si>
  <si>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</si>
  <si>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</si>
  <si>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</si>
  <si>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</si>
  <si>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</si>
  <si>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</si>
  <si>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</si>
  <si>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</si>
  <si>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</si>
  <si>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</si>
  <si>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</si>
  <si>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</si>
  <si>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</si>
  <si>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</si>
  <si>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</si>
  <si>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</si>
  <si>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</si>
  <si>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</si>
  <si>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</si>
  <si>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</si>
  <si>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</si>
  <si>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</si>
  <si>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</si>
  <si>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</si>
  <si>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</si>
  <si>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</si>
  <si>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</si>
  <si>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</si>
  <si>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</si>
  <si>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</si>
  <si>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</si>
  <si>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</si>
  <si>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</si>
  <si>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</si>
  <si>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</si>
  <si>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</si>
  <si>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</si>
  <si>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</si>
  <si>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</si>
  <si>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</si>
  <si>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</si>
  <si>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</si>
  <si>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</si>
  <si>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</si>
  <si>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</si>
  <si>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</si>
  <si>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</si>
  <si>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</si>
  <si>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</si>
  <si>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</si>
  <si>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</si>
  <si>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</si>
  <si>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</si>
  <si>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</si>
  <si>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</si>
  <si>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</si>
  <si>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</si>
  <si>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</si>
  <si>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</si>
  <si>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</si>
  <si>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</si>
  <si>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</si>
  <si>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</si>
  <si>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</si>
  <si>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</si>
  <si>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</si>
  <si>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</si>
  <si>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</si>
  <si>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</si>
  <si>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</si>
  <si>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</si>
  <si>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</si>
  <si>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</si>
  <si>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</si>
  <si>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</si>
  <si>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</si>
  <si>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</si>
  <si>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芳賀町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</si>
  <si>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</si>
  <si>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</si>
  <si>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</si>
  <si>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</si>
  <si>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</si>
  <si>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</si>
  <si>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</si>
  <si>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</si>
  <si>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</si>
  <si>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</si>
  <si>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</si>
  <si>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</si>
  <si>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</si>
  <si>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</si>
  <si>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</si>
  <si>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供用開始が平成16年度であり、施設や管渠について著しい老朽化は見えていない。
　使用年数が比較的浅いことから、更新時期は到来していないが、今後、整備と同時進行で更新計画の検討も必要となってくる。</t>
    <phoneticPr fontId="4"/>
  </si>
  <si>
    <t>　事業が完了しておらず、現在も整備を進めている事業であり、毎年度整備面積及び処理人口は増加し、それに伴い使用料収入も増加している。
　今後は施設や管渠の老朽化による修繕や更新等も控えていることや、近年の物価高騰による営業費用の増加に対応するために、計画的な支出を意識し、健全な経営が継続できるよう努めていく。</t>
    <rPh sb="98" eb="100">
      <t>キンネン</t>
    </rPh>
    <rPh sb="101" eb="105">
      <t>ブッカコウトウ</t>
    </rPh>
    <rPh sb="108" eb="112">
      <t>エイギョウヒヨウ</t>
    </rPh>
    <rPh sb="113" eb="115">
      <t>ゾウカ</t>
    </rPh>
    <rPh sb="116" eb="118">
      <t>タイオウ</t>
    </rPh>
    <phoneticPr fontId="4"/>
  </si>
  <si>
    <t>　芳賀町の公共下水道は、平成16年度に供用開始して以来、現在も整備を進めている事業である。
　区画整理事業と併せた未普及地区への管渠整備を行っており、処理区域人口の増加とともに、料金収入は増加していく見込みである。
　令和６年度より地方公営企業法を適用し、会計制度が変更になったため、前年度までとの比較はできないが、①経常収支比率及び③流動比率が100％を超えており、概ね健全な経営状況といえる。しかし、⑤経費回収率が100％を下回っており、汚水処理に係る経費に対し、使用料収入のみでは不足している状況であるため、使用料の改定を検討する必要がある。
　⑥汚水処理原価については、修繕費の増加のため平均値を上回っている。修繕が偏らないように、計画的な修繕を行うよう努めていく。
　⑦施設利用率については、平均値を上回っている状況であり、今後も平均値を上回るように努める。
　⑧水洗化率については、上昇傾向にはあるものの、平均値を下回っている状況にある。整備区域を拡大中であることから、接続が追いつかず、低い傾向にある。供用開始後数年経過している地区については、下水道の普及促進に努めていく。</t>
    <rPh sb="77" eb="79">
      <t>クイキ</t>
    </rPh>
    <rPh sb="159" eb="161">
      <t>ケイジョウ</t>
    </rPh>
    <rPh sb="161" eb="163">
      <t>シュウシ</t>
    </rPh>
    <rPh sb="163" eb="165">
      <t>ヒリツ</t>
    </rPh>
    <rPh sb="165" eb="166">
      <t>オヨ</t>
    </rPh>
    <rPh sb="168" eb="170">
      <t>リュウドウ</t>
    </rPh>
    <rPh sb="170" eb="172">
      <t>ヒリツ</t>
    </rPh>
    <rPh sb="178" eb="179">
      <t>コ</t>
    </rPh>
    <rPh sb="184" eb="185">
      <t>オオム</t>
    </rPh>
    <rPh sb="186" eb="188">
      <t>ケンゼン</t>
    </rPh>
    <rPh sb="189" eb="193">
      <t>ケイエイジョウキョウ</t>
    </rPh>
    <rPh sb="203" eb="205">
      <t>ケイヒ</t>
    </rPh>
    <rPh sb="205" eb="208">
      <t>カイシュウリツ</t>
    </rPh>
    <rPh sb="214" eb="216">
      <t>シタマワ</t>
    </rPh>
    <rPh sb="221" eb="225">
      <t>オスイショリ</t>
    </rPh>
    <rPh sb="226" eb="227">
      <t>カカ</t>
    </rPh>
    <rPh sb="228" eb="230">
      <t>ケイヒ</t>
    </rPh>
    <rPh sb="231" eb="232">
      <t>タイ</t>
    </rPh>
    <rPh sb="234" eb="239">
      <t>シヨウリョウシュウニュウ</t>
    </rPh>
    <rPh sb="243" eb="245">
      <t>フソク</t>
    </rPh>
    <rPh sb="249" eb="251">
      <t>ジョウキョウ</t>
    </rPh>
    <rPh sb="257" eb="260">
      <t>シヨウリョウ</t>
    </rPh>
    <rPh sb="261" eb="263">
      <t>カイテイ</t>
    </rPh>
    <rPh sb="264" eb="266">
      <t>ケントウ</t>
    </rPh>
    <rPh sb="268" eb="27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</si>
</sst>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2.68</c:v>
                </c:pt>
              </c:numCache>
            </c:numRef>
          </c:val>
          <c:extLst>
            <c:ext xmlns:c16="http://schemas.microsoft.com/office/drawing/2014/chart" uri="{C3380CC4-5D6E-409C-BE32-E72D297353CC}">
              <c16:uniqueId val="{00000000-682A-4AAB-B03B-0D6F1B0C9480}"/>
            </c:ext>
          </c:extLst>
        </c:ser>
        <c:dLbls>
          <c:showLegendKey val="0"/>
          <c:showVal val="0"/>
          <c:showCatName val="0"/>
          <c:showSerName val="0"/>
          <c:showPercent val="0"/>
          <c:showBubbleSize val="0"/>
        </c:dLbls>
        <c:gapWidth val="150"/>
        <c:axId val="389028728"/>
        <c:axId val="38902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682A-4AAB-B03B-0D6F1B0C9480}"/>
            </c:ext>
          </c:extLst>
        </c:ser>
        <c:dLbls>
          <c:showLegendKey val="0"/>
          <c:showVal val="0"/>
          <c:showCatName val="0"/>
          <c:showSerName val="0"/>
          <c:showPercent val="0"/>
          <c:showBubbleSize val="0"/>
        </c:dLbls>
        <c:marker val="1"/>
        <c:smooth val="0"/>
        <c:axId val="389028728"/>
        <c:axId val="389026768"/>
      </c:lineChart>
      <c:dateAx>
        <c:axId val="389028728"/>
        <c:scaling>
          <c:orientation val="minMax"/>
        </c:scaling>
        <c:delete val="1"/>
        <c:axPos val="b"/>
        <c:numFmt formatCode="&quot;R&quot;yy" sourceLinked="1"/>
        <c:majorTickMark val="none"/>
        <c:minorTickMark val="none"/>
        <c:tickLblPos val="none"/>
        <c:crossAx val="389026768"/>
        <c:crosses val="autoZero"/>
        <c:auto val="1"/>
        <c:lblOffset val="100"/>
        <c:baseTimeUnit val="years"/>
      </c:dateAx>
      <c:valAx>
        <c:axId val="38902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02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76.14</c:v>
                </c:pt>
              </c:numCache>
            </c:numRef>
          </c:val>
          <c:extLst>
            <c:ext xmlns:c16="http://schemas.microsoft.com/office/drawing/2014/chart" uri="{C3380CC4-5D6E-409C-BE32-E72D297353CC}">
              <c16:uniqueId val="{00000000-AC8C-4D4E-A7A2-A2906E0CFBC2}"/>
            </c:ext>
          </c:extLst>
        </c:ser>
        <c:dLbls>
          <c:showLegendKey val="0"/>
          <c:showVal val="0"/>
          <c:showCatName val="0"/>
          <c:showSerName val="0"/>
          <c:showPercent val="0"/>
          <c:showBubbleSize val="0"/>
        </c:dLbls>
        <c:gapWidth val="150"/>
        <c:axId val="400876776"/>
        <c:axId val="40088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50.62</c:v>
                </c:pt>
              </c:numCache>
            </c:numRef>
          </c:val>
          <c:smooth val="0"/>
          <c:extLst>
            <c:ext xmlns:c16="http://schemas.microsoft.com/office/drawing/2014/chart" uri="{C3380CC4-5D6E-409C-BE32-E72D297353CC}">
              <c16:uniqueId val="{00000001-AC8C-4D4E-A7A2-A2906E0CFBC2}"/>
            </c:ext>
          </c:extLst>
        </c:ser>
        <c:dLbls>
          <c:showLegendKey val="0"/>
          <c:showVal val="0"/>
          <c:showCatName val="0"/>
          <c:showSerName val="0"/>
          <c:showPercent val="0"/>
          <c:showBubbleSize val="0"/>
        </c:dLbls>
        <c:marker val="1"/>
        <c:smooth val="0"/>
        <c:axId val="400876776"/>
        <c:axId val="400880304"/>
      </c:lineChart>
      <c:dateAx>
        <c:axId val="400876776"/>
        <c:scaling>
          <c:orientation val="minMax"/>
        </c:scaling>
        <c:delete val="1"/>
        <c:axPos val="b"/>
        <c:numFmt formatCode="&quot;R&quot;yy" sourceLinked="1"/>
        <c:majorTickMark val="none"/>
        <c:minorTickMark val="none"/>
        <c:tickLblPos val="none"/>
        <c:crossAx val="400880304"/>
        <c:crosses val="autoZero"/>
        <c:auto val="1"/>
        <c:lblOffset val="100"/>
        <c:baseTimeUnit val="years"/>
      </c:dateAx>
      <c:valAx>
        <c:axId val="40088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876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76.959999999999994</c:v>
                </c:pt>
              </c:numCache>
            </c:numRef>
          </c:val>
          <c:extLst>
            <c:ext xmlns:c16="http://schemas.microsoft.com/office/drawing/2014/chart" uri="{C3380CC4-5D6E-409C-BE32-E72D297353CC}">
              <c16:uniqueId val="{00000000-2FB5-433E-A342-5881CC49CA53}"/>
            </c:ext>
          </c:extLst>
        </c:ser>
        <c:dLbls>
          <c:showLegendKey val="0"/>
          <c:showVal val="0"/>
          <c:showCatName val="0"/>
          <c:showSerName val="0"/>
          <c:showPercent val="0"/>
          <c:showBubbleSize val="0"/>
        </c:dLbls>
        <c:gapWidth val="150"/>
        <c:axId val="400878736"/>
        <c:axId val="400876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79</c:v>
                </c:pt>
              </c:numCache>
            </c:numRef>
          </c:val>
          <c:smooth val="0"/>
          <c:extLst>
            <c:ext xmlns:c16="http://schemas.microsoft.com/office/drawing/2014/chart" uri="{C3380CC4-5D6E-409C-BE32-E72D297353CC}">
              <c16:uniqueId val="{00000001-2FB5-433E-A342-5881CC49CA53}"/>
            </c:ext>
          </c:extLst>
        </c:ser>
        <c:dLbls>
          <c:showLegendKey val="0"/>
          <c:showVal val="0"/>
          <c:showCatName val="0"/>
          <c:showSerName val="0"/>
          <c:showPercent val="0"/>
          <c:showBubbleSize val="0"/>
        </c:dLbls>
        <c:marker val="1"/>
        <c:smooth val="0"/>
        <c:axId val="400878736"/>
        <c:axId val="400876384"/>
      </c:lineChart>
      <c:dateAx>
        <c:axId val="400878736"/>
        <c:scaling>
          <c:orientation val="minMax"/>
        </c:scaling>
        <c:delete val="1"/>
        <c:axPos val="b"/>
        <c:numFmt formatCode="&quot;R&quot;yy" sourceLinked="1"/>
        <c:majorTickMark val="none"/>
        <c:minorTickMark val="none"/>
        <c:tickLblPos val="none"/>
        <c:crossAx val="400876384"/>
        <c:crosses val="autoZero"/>
        <c:auto val="1"/>
        <c:lblOffset val="100"/>
        <c:baseTimeUnit val="years"/>
      </c:dateAx>
      <c:valAx>
        <c:axId val="40087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87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106.64</c:v>
                </c:pt>
              </c:numCache>
            </c:numRef>
          </c:val>
          <c:extLst>
            <c:ext xmlns:c16="http://schemas.microsoft.com/office/drawing/2014/chart" uri="{C3380CC4-5D6E-409C-BE32-E72D297353CC}">
              <c16:uniqueId val="{00000000-AC8D-4B11-8DC9-3E6ADAEFD378}"/>
            </c:ext>
          </c:extLst>
        </c:ser>
        <c:dLbls>
          <c:showLegendKey val="0"/>
          <c:showVal val="0"/>
          <c:showCatName val="0"/>
          <c:showSerName val="0"/>
          <c:showPercent val="0"/>
          <c:showBubbleSize val="0"/>
        </c:dLbls>
        <c:gapWidth val="150"/>
        <c:axId val="389025984"/>
        <c:axId val="389027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106.45</c:v>
                </c:pt>
              </c:numCache>
            </c:numRef>
          </c:val>
          <c:smooth val="0"/>
          <c:extLst>
            <c:ext xmlns:c16="http://schemas.microsoft.com/office/drawing/2014/chart" uri="{C3380CC4-5D6E-409C-BE32-E72D297353CC}">
              <c16:uniqueId val="{00000001-AC8D-4B11-8DC9-3E6ADAEFD378}"/>
            </c:ext>
          </c:extLst>
        </c:ser>
        <c:dLbls>
          <c:showLegendKey val="0"/>
          <c:showVal val="0"/>
          <c:showCatName val="0"/>
          <c:showSerName val="0"/>
          <c:showPercent val="0"/>
          <c:showBubbleSize val="0"/>
        </c:dLbls>
        <c:marker val="1"/>
        <c:smooth val="0"/>
        <c:axId val="389025984"/>
        <c:axId val="389027944"/>
      </c:lineChart>
      <c:dateAx>
        <c:axId val="389025984"/>
        <c:scaling>
          <c:orientation val="minMax"/>
        </c:scaling>
        <c:delete val="1"/>
        <c:axPos val="b"/>
        <c:numFmt formatCode="&quot;R&quot;yy" sourceLinked="1"/>
        <c:majorTickMark val="none"/>
        <c:minorTickMark val="none"/>
        <c:tickLblPos val="none"/>
        <c:crossAx val="389027944"/>
        <c:crosses val="autoZero"/>
        <c:auto val="1"/>
        <c:lblOffset val="100"/>
        <c:baseTimeUnit val="years"/>
      </c:dateAx>
      <c:valAx>
        <c:axId val="389027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02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3.97</c:v>
                </c:pt>
              </c:numCache>
            </c:numRef>
          </c:val>
          <c:extLst>
            <c:ext xmlns:c16="http://schemas.microsoft.com/office/drawing/2014/chart" uri="{C3380CC4-5D6E-409C-BE32-E72D297353CC}">
              <c16:uniqueId val="{00000000-88FB-4868-A512-70771AF4C878}"/>
            </c:ext>
          </c:extLst>
        </c:ser>
        <c:dLbls>
          <c:showLegendKey val="0"/>
          <c:showVal val="0"/>
          <c:showCatName val="0"/>
          <c:showSerName val="0"/>
          <c:showPercent val="0"/>
          <c:showBubbleSize val="0"/>
        </c:dLbls>
        <c:gapWidth val="150"/>
        <c:axId val="388177112"/>
        <c:axId val="38629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17.62</c:v>
                </c:pt>
              </c:numCache>
            </c:numRef>
          </c:val>
          <c:smooth val="0"/>
          <c:extLst>
            <c:ext xmlns:c16="http://schemas.microsoft.com/office/drawing/2014/chart" uri="{C3380CC4-5D6E-409C-BE32-E72D297353CC}">
              <c16:uniqueId val="{00000001-88FB-4868-A512-70771AF4C878}"/>
            </c:ext>
          </c:extLst>
        </c:ser>
        <c:dLbls>
          <c:showLegendKey val="0"/>
          <c:showVal val="0"/>
          <c:showCatName val="0"/>
          <c:showSerName val="0"/>
          <c:showPercent val="0"/>
          <c:showBubbleSize val="0"/>
        </c:dLbls>
        <c:marker val="1"/>
        <c:smooth val="0"/>
        <c:axId val="388177112"/>
        <c:axId val="386294560"/>
      </c:lineChart>
      <c:dateAx>
        <c:axId val="388177112"/>
        <c:scaling>
          <c:orientation val="minMax"/>
        </c:scaling>
        <c:delete val="1"/>
        <c:axPos val="b"/>
        <c:numFmt formatCode="&quot;R&quot;yy" sourceLinked="1"/>
        <c:majorTickMark val="none"/>
        <c:minorTickMark val="none"/>
        <c:tickLblPos val="none"/>
        <c:crossAx val="386294560"/>
        <c:crosses val="autoZero"/>
        <c:auto val="1"/>
        <c:lblOffset val="100"/>
        <c:baseTimeUnit val="years"/>
      </c:dateAx>
      <c:valAx>
        <c:axId val="38629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177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186-4574-9A80-67B5DC142726}"/>
            </c:ext>
          </c:extLst>
        </c:ser>
        <c:dLbls>
          <c:showLegendKey val="0"/>
          <c:showVal val="0"/>
          <c:showCatName val="0"/>
          <c:showSerName val="0"/>
          <c:showPercent val="0"/>
          <c:showBubbleSize val="0"/>
        </c:dLbls>
        <c:gapWidth val="150"/>
        <c:axId val="398682120"/>
        <c:axId val="398686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0.18</c:v>
                </c:pt>
              </c:numCache>
            </c:numRef>
          </c:val>
          <c:smooth val="0"/>
          <c:extLst>
            <c:ext xmlns:c16="http://schemas.microsoft.com/office/drawing/2014/chart" uri="{C3380CC4-5D6E-409C-BE32-E72D297353CC}">
              <c16:uniqueId val="{00000001-5186-4574-9A80-67B5DC142726}"/>
            </c:ext>
          </c:extLst>
        </c:ser>
        <c:dLbls>
          <c:showLegendKey val="0"/>
          <c:showVal val="0"/>
          <c:showCatName val="0"/>
          <c:showSerName val="0"/>
          <c:showPercent val="0"/>
          <c:showBubbleSize val="0"/>
        </c:dLbls>
        <c:marker val="1"/>
        <c:smooth val="0"/>
        <c:axId val="398682120"/>
        <c:axId val="398686824"/>
      </c:lineChart>
      <c:dateAx>
        <c:axId val="398682120"/>
        <c:scaling>
          <c:orientation val="minMax"/>
        </c:scaling>
        <c:delete val="1"/>
        <c:axPos val="b"/>
        <c:numFmt formatCode="&quot;R&quot;yy" sourceLinked="1"/>
        <c:majorTickMark val="none"/>
        <c:minorTickMark val="none"/>
        <c:tickLblPos val="none"/>
        <c:crossAx val="398686824"/>
        <c:crosses val="autoZero"/>
        <c:auto val="1"/>
        <c:lblOffset val="100"/>
        <c:baseTimeUnit val="years"/>
      </c:dateAx>
      <c:valAx>
        <c:axId val="39868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682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A1D-4449-A780-94D75E9E9EF1}"/>
            </c:ext>
          </c:extLst>
        </c:ser>
        <c:dLbls>
          <c:showLegendKey val="0"/>
          <c:showVal val="0"/>
          <c:showCatName val="0"/>
          <c:showSerName val="0"/>
          <c:showPercent val="0"/>
          <c:showBubbleSize val="0"/>
        </c:dLbls>
        <c:gapWidth val="150"/>
        <c:axId val="398683296"/>
        <c:axId val="398682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19.96</c:v>
                </c:pt>
              </c:numCache>
            </c:numRef>
          </c:val>
          <c:smooth val="0"/>
          <c:extLst>
            <c:ext xmlns:c16="http://schemas.microsoft.com/office/drawing/2014/chart" uri="{C3380CC4-5D6E-409C-BE32-E72D297353CC}">
              <c16:uniqueId val="{00000001-6A1D-4449-A780-94D75E9E9EF1}"/>
            </c:ext>
          </c:extLst>
        </c:ser>
        <c:dLbls>
          <c:showLegendKey val="0"/>
          <c:showVal val="0"/>
          <c:showCatName val="0"/>
          <c:showSerName val="0"/>
          <c:showPercent val="0"/>
          <c:showBubbleSize val="0"/>
        </c:dLbls>
        <c:marker val="1"/>
        <c:smooth val="0"/>
        <c:axId val="398683296"/>
        <c:axId val="398682904"/>
      </c:lineChart>
      <c:dateAx>
        <c:axId val="398683296"/>
        <c:scaling>
          <c:orientation val="minMax"/>
        </c:scaling>
        <c:delete val="1"/>
        <c:axPos val="b"/>
        <c:numFmt formatCode="&quot;R&quot;yy" sourceLinked="1"/>
        <c:majorTickMark val="none"/>
        <c:minorTickMark val="none"/>
        <c:tickLblPos val="none"/>
        <c:crossAx val="398682904"/>
        <c:crosses val="autoZero"/>
        <c:auto val="1"/>
        <c:lblOffset val="100"/>
        <c:baseTimeUnit val="years"/>
      </c:dateAx>
      <c:valAx>
        <c:axId val="398682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68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106.31</c:v>
                </c:pt>
              </c:numCache>
            </c:numRef>
          </c:val>
          <c:extLst>
            <c:ext xmlns:c16="http://schemas.microsoft.com/office/drawing/2014/chart" uri="{C3380CC4-5D6E-409C-BE32-E72D297353CC}">
              <c16:uniqueId val="{00000000-67E3-40DD-B9F1-4A7350344C2C}"/>
            </c:ext>
          </c:extLst>
        </c:ser>
        <c:dLbls>
          <c:showLegendKey val="0"/>
          <c:showVal val="0"/>
          <c:showCatName val="0"/>
          <c:showSerName val="0"/>
          <c:showPercent val="0"/>
          <c:showBubbleSize val="0"/>
        </c:dLbls>
        <c:gapWidth val="150"/>
        <c:axId val="398686432"/>
        <c:axId val="39868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63.88</c:v>
                </c:pt>
              </c:numCache>
            </c:numRef>
          </c:val>
          <c:smooth val="0"/>
          <c:extLst>
            <c:ext xmlns:c16="http://schemas.microsoft.com/office/drawing/2014/chart" uri="{C3380CC4-5D6E-409C-BE32-E72D297353CC}">
              <c16:uniqueId val="{00000001-67E3-40DD-B9F1-4A7350344C2C}"/>
            </c:ext>
          </c:extLst>
        </c:ser>
        <c:dLbls>
          <c:showLegendKey val="0"/>
          <c:showVal val="0"/>
          <c:showCatName val="0"/>
          <c:showSerName val="0"/>
          <c:showPercent val="0"/>
          <c:showBubbleSize val="0"/>
        </c:dLbls>
        <c:marker val="1"/>
        <c:smooth val="0"/>
        <c:axId val="398686432"/>
        <c:axId val="398682512"/>
      </c:lineChart>
      <c:dateAx>
        <c:axId val="398686432"/>
        <c:scaling>
          <c:orientation val="minMax"/>
        </c:scaling>
        <c:delete val="1"/>
        <c:axPos val="b"/>
        <c:numFmt formatCode="&quot;R&quot;yy" sourceLinked="1"/>
        <c:majorTickMark val="none"/>
        <c:minorTickMark val="none"/>
        <c:tickLblPos val="none"/>
        <c:crossAx val="398682512"/>
        <c:crosses val="autoZero"/>
        <c:auto val="1"/>
        <c:lblOffset val="100"/>
        <c:baseTimeUnit val="years"/>
      </c:dateAx>
      <c:valAx>
        <c:axId val="39868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68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12E-4439-A4AE-B8B5860A91AE}"/>
            </c:ext>
          </c:extLst>
        </c:ser>
        <c:dLbls>
          <c:showLegendKey val="0"/>
          <c:showVal val="0"/>
          <c:showCatName val="0"/>
          <c:showSerName val="0"/>
          <c:showPercent val="0"/>
          <c:showBubbleSize val="0"/>
        </c:dLbls>
        <c:gapWidth val="150"/>
        <c:axId val="398680944"/>
        <c:axId val="40088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943.46</c:v>
                </c:pt>
              </c:numCache>
            </c:numRef>
          </c:val>
          <c:smooth val="0"/>
          <c:extLst>
            <c:ext xmlns:c16="http://schemas.microsoft.com/office/drawing/2014/chart" uri="{C3380CC4-5D6E-409C-BE32-E72D297353CC}">
              <c16:uniqueId val="{00000001-412E-4439-A4AE-B8B5860A91AE}"/>
            </c:ext>
          </c:extLst>
        </c:ser>
        <c:dLbls>
          <c:showLegendKey val="0"/>
          <c:showVal val="0"/>
          <c:showCatName val="0"/>
          <c:showSerName val="0"/>
          <c:showPercent val="0"/>
          <c:showBubbleSize val="0"/>
        </c:dLbls>
        <c:marker val="1"/>
        <c:smooth val="0"/>
        <c:axId val="398680944"/>
        <c:axId val="400881088"/>
      </c:lineChart>
      <c:dateAx>
        <c:axId val="398680944"/>
        <c:scaling>
          <c:orientation val="minMax"/>
        </c:scaling>
        <c:delete val="1"/>
        <c:axPos val="b"/>
        <c:numFmt formatCode="&quot;R&quot;yy" sourceLinked="1"/>
        <c:majorTickMark val="none"/>
        <c:minorTickMark val="none"/>
        <c:tickLblPos val="none"/>
        <c:crossAx val="400881088"/>
        <c:crosses val="autoZero"/>
        <c:auto val="1"/>
        <c:lblOffset val="100"/>
        <c:baseTimeUnit val="years"/>
      </c:dateAx>
      <c:valAx>
        <c:axId val="40088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68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58.28</c:v>
                </c:pt>
              </c:numCache>
            </c:numRef>
          </c:val>
          <c:extLst>
            <c:ext xmlns:c16="http://schemas.microsoft.com/office/drawing/2014/chart" uri="{C3380CC4-5D6E-409C-BE32-E72D297353CC}">
              <c16:uniqueId val="{00000000-D0A8-46F6-98E7-73E53BA58CD5}"/>
            </c:ext>
          </c:extLst>
        </c:ser>
        <c:dLbls>
          <c:showLegendKey val="0"/>
          <c:showVal val="0"/>
          <c:showCatName val="0"/>
          <c:showSerName val="0"/>
          <c:showPercent val="0"/>
          <c:showBubbleSize val="0"/>
        </c:dLbls>
        <c:gapWidth val="150"/>
        <c:axId val="400881872"/>
        <c:axId val="400879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79.22</c:v>
                </c:pt>
              </c:numCache>
            </c:numRef>
          </c:val>
          <c:smooth val="0"/>
          <c:extLst>
            <c:ext xmlns:c16="http://schemas.microsoft.com/office/drawing/2014/chart" uri="{C3380CC4-5D6E-409C-BE32-E72D297353CC}">
              <c16:uniqueId val="{00000001-D0A8-46F6-98E7-73E53BA58CD5}"/>
            </c:ext>
          </c:extLst>
        </c:ser>
        <c:dLbls>
          <c:showLegendKey val="0"/>
          <c:showVal val="0"/>
          <c:showCatName val="0"/>
          <c:showSerName val="0"/>
          <c:showPercent val="0"/>
          <c:showBubbleSize val="0"/>
        </c:dLbls>
        <c:marker val="1"/>
        <c:smooth val="0"/>
        <c:axId val="400881872"/>
        <c:axId val="400879520"/>
      </c:lineChart>
      <c:dateAx>
        <c:axId val="400881872"/>
        <c:scaling>
          <c:orientation val="minMax"/>
        </c:scaling>
        <c:delete val="1"/>
        <c:axPos val="b"/>
        <c:numFmt formatCode="&quot;R&quot;yy" sourceLinked="1"/>
        <c:majorTickMark val="none"/>
        <c:minorTickMark val="none"/>
        <c:tickLblPos val="none"/>
        <c:crossAx val="400879520"/>
        <c:crosses val="autoZero"/>
        <c:auto val="1"/>
        <c:lblOffset val="100"/>
        <c:baseTimeUnit val="years"/>
      </c:dateAx>
      <c:valAx>
        <c:axId val="40087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88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250.04</c:v>
                </c:pt>
              </c:numCache>
            </c:numRef>
          </c:val>
          <c:extLst>
            <c:ext xmlns:c16="http://schemas.microsoft.com/office/drawing/2014/chart" uri="{C3380CC4-5D6E-409C-BE32-E72D297353CC}">
              <c16:uniqueId val="{00000000-56C1-4699-A9DB-93ACF53AFE42}"/>
            </c:ext>
          </c:extLst>
        </c:ser>
        <c:dLbls>
          <c:showLegendKey val="0"/>
          <c:showVal val="0"/>
          <c:showCatName val="0"/>
          <c:showSerName val="0"/>
          <c:showPercent val="0"/>
          <c:showBubbleSize val="0"/>
        </c:dLbls>
        <c:gapWidth val="150"/>
        <c:axId val="400882656"/>
        <c:axId val="400878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202.47</c:v>
                </c:pt>
              </c:numCache>
            </c:numRef>
          </c:val>
          <c:smooth val="0"/>
          <c:extLst>
            <c:ext xmlns:c16="http://schemas.microsoft.com/office/drawing/2014/chart" uri="{C3380CC4-5D6E-409C-BE32-E72D297353CC}">
              <c16:uniqueId val="{00000001-56C1-4699-A9DB-93ACF53AFE42}"/>
            </c:ext>
          </c:extLst>
        </c:ser>
        <c:dLbls>
          <c:showLegendKey val="0"/>
          <c:showVal val="0"/>
          <c:showCatName val="0"/>
          <c:showSerName val="0"/>
          <c:showPercent val="0"/>
          <c:showBubbleSize val="0"/>
        </c:dLbls>
        <c:marker val="1"/>
        <c:smooth val="0"/>
        <c:axId val="400882656"/>
        <c:axId val="400878344"/>
      </c:lineChart>
      <c:dateAx>
        <c:axId val="400882656"/>
        <c:scaling>
          <c:orientation val="minMax"/>
        </c:scaling>
        <c:delete val="1"/>
        <c:axPos val="b"/>
        <c:numFmt formatCode="&quot;R&quot;yy" sourceLinked="1"/>
        <c:majorTickMark val="none"/>
        <c:minorTickMark val="none"/>
        <c:tickLblPos val="none"/>
        <c:crossAx val="400878344"/>
        <c:crosses val="autoZero"/>
        <c:auto val="1"/>
        <c:lblOffset val="100"/>
        <c:baseTimeUnit val="years"/>
      </c:dateAx>
      <c:valAx>
        <c:axId val="400878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88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栃木県　芳賀町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非設置</v>
      </c>
      <c r="AE8" s="65"/>
      <c r="AF8" s="65"/>
      <c r="AG8" s="65"/>
      <c r="AH8" s="65"/>
      <c r="AI8" s="65"/>
      <c r="AJ8" s="65"/>
      <c r="AK8" s="3"/>
      <c r="AL8" s="44">
        <f>データ!S6</f>
        <v>15377</v>
      </c>
      <c r="AM8" s="44"/>
      <c r="AN8" s="44"/>
      <c r="AO8" s="44"/>
      <c r="AP8" s="44"/>
      <c r="AQ8" s="44"/>
      <c r="AR8" s="44"/>
      <c r="AS8" s="44"/>
      <c r="AT8" s="45">
        <f>データ!T6</f>
        <v>70.16</v>
      </c>
      <c r="AU8" s="45"/>
      <c r="AV8" s="45"/>
      <c r="AW8" s="45"/>
      <c r="AX8" s="45"/>
      <c r="AY8" s="45"/>
      <c r="AZ8" s="45"/>
      <c r="BA8" s="45"/>
      <c r="BB8" s="45">
        <f>データ!U6</f>
        <v>219.17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51.34</v>
      </c>
      <c r="J10" s="45"/>
      <c r="K10" s="45"/>
      <c r="L10" s="45"/>
      <c r="M10" s="45"/>
      <c r="N10" s="45"/>
      <c r="O10" s="45"/>
      <c r="P10" s="45">
        <f>データ!P6</f>
        <v>26.45</v>
      </c>
      <c r="Q10" s="45"/>
      <c r="R10" s="45"/>
      <c r="S10" s="45"/>
      <c r="T10" s="45"/>
      <c r="U10" s="45"/>
      <c r="V10" s="45"/>
      <c r="W10" s="45">
        <f>データ!Q6</f>
        <v>79.260000000000005</v>
      </c>
      <c r="X10" s="45"/>
      <c r="Y10" s="45"/>
      <c r="Z10" s="45"/>
      <c r="AA10" s="45"/>
      <c r="AB10" s="45"/>
      <c r="AC10" s="45"/>
      <c r="AD10" s="44">
        <f>データ!R6</f>
        <v>2828</v>
      </c>
      <c r="AE10" s="44"/>
      <c r="AF10" s="44"/>
      <c r="AG10" s="44"/>
      <c r="AH10" s="44"/>
      <c r="AI10" s="44"/>
      <c r="AJ10" s="44"/>
      <c r="AK10" s="2"/>
      <c r="AL10" s="44">
        <f>データ!V6</f>
        <v>4053</v>
      </c>
      <c r="AM10" s="44"/>
      <c r="AN10" s="44"/>
      <c r="AO10" s="44"/>
      <c r="AP10" s="44"/>
      <c r="AQ10" s="44"/>
      <c r="AR10" s="44"/>
      <c r="AS10" s="44"/>
      <c r="AT10" s="45">
        <f>データ!W6</f>
        <v>1.17</v>
      </c>
      <c r="AU10" s="45"/>
      <c r="AV10" s="45"/>
      <c r="AW10" s="45"/>
      <c r="AX10" s="45"/>
      <c r="AY10" s="45"/>
      <c r="AZ10" s="45"/>
      <c r="BA10" s="45"/>
      <c r="BB10" s="45">
        <f>データ!X6</f>
        <v>3464.1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Ua1SsASu81zde8IYuQc+0e3e6cqbPgqTrB29V0wIXrZFwHrS1rRn2rCMZJdA44o97VvBkIARQwckHsgGUS1MA==" saltValue="BeCPxU5Ch078Jpu/1B+IX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93459</v>
      </c>
      <c r="D6" s="19">
        <f t="shared" si="3"/>
        <v>46</v>
      </c>
      <c r="E6" s="19">
        <f t="shared" si="3"/>
        <v>17</v>
      </c>
      <c r="F6" s="19">
        <f t="shared" si="3"/>
        <v>1</v>
      </c>
      <c r="G6" s="19">
        <f t="shared" si="3"/>
        <v>0</v>
      </c>
      <c r="H6" s="19" t="str">
        <f t="shared" si="3"/>
        <v>栃木県　芳賀町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51.34</v>
      </c>
      <c r="P6" s="20">
        <f t="shared" si="3"/>
        <v>26.45</v>
      </c>
      <c r="Q6" s="20">
        <f t="shared" si="3"/>
        <v>79.260000000000005</v>
      </c>
      <c r="R6" s="20">
        <f t="shared" si="3"/>
        <v>2828</v>
      </c>
      <c r="S6" s="20">
        <f t="shared" si="3"/>
        <v>15377</v>
      </c>
      <c r="T6" s="20">
        <f t="shared" si="3"/>
        <v>70.16</v>
      </c>
      <c r="U6" s="20">
        <f t="shared" si="3"/>
        <v>219.17</v>
      </c>
      <c r="V6" s="20">
        <f t="shared" si="3"/>
        <v>4053</v>
      </c>
      <c r="W6" s="20">
        <f t="shared" si="3"/>
        <v>1.17</v>
      </c>
      <c r="X6" s="20">
        <f t="shared" si="3"/>
        <v>3464.1</v>
      </c>
      <c r="Y6" s="21" t="str">
        <f>IF(Y7="",NA(),Y7)</f>
        <v>-</v>
      </c>
      <c r="Z6" s="21" t="str">
        <f t="shared" ref="Z6:AH6" si="4">IF(Z7="",NA(),Z7)</f>
        <v>-</v>
      </c>
      <c r="AA6" s="21" t="str">
        <f t="shared" si="4"/>
        <v>-</v>
      </c>
      <c r="AB6" s="21" t="str">
        <f t="shared" si="4"/>
        <v>-</v>
      </c>
      <c r="AC6" s="21">
        <f t="shared" si="4"/>
        <v>106.64</v>
      </c>
      <c r="AD6" s="21" t="str">
        <f t="shared" si="4"/>
        <v>-</v>
      </c>
      <c r="AE6" s="21" t="str">
        <f t="shared" si="4"/>
        <v>-</v>
      </c>
      <c r="AF6" s="21" t="str">
        <f t="shared" si="4"/>
        <v>-</v>
      </c>
      <c r="AG6" s="21" t="str">
        <f t="shared" si="4"/>
        <v>-</v>
      </c>
      <c r="AH6" s="21">
        <f t="shared" si="4"/>
        <v>106.45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19.96</v>
      </c>
      <c r="AT6" s="20" t="str">
        <f>IF(AT7="","",IF(AT7="-","【-】","【"&amp;SUBSTITUTE(TEXT(AT7,"#,##0.00"),"-","△")&amp;"】"))</f>
        <v>【3.12】</v>
      </c>
      <c r="AU6" s="21" t="str">
        <f>IF(AU7="",NA(),AU7)</f>
        <v>-</v>
      </c>
      <c r="AV6" s="21" t="str">
        <f t="shared" ref="AV6:BD6" si="6">IF(AV7="",NA(),AV7)</f>
        <v>-</v>
      </c>
      <c r="AW6" s="21" t="str">
        <f t="shared" si="6"/>
        <v>-</v>
      </c>
      <c r="AX6" s="21" t="str">
        <f t="shared" si="6"/>
        <v>-</v>
      </c>
      <c r="AY6" s="21">
        <f t="shared" si="6"/>
        <v>106.31</v>
      </c>
      <c r="AZ6" s="21" t="str">
        <f t="shared" si="6"/>
        <v>-</v>
      </c>
      <c r="BA6" s="21" t="str">
        <f t="shared" si="6"/>
        <v>-</v>
      </c>
      <c r="BB6" s="21" t="str">
        <f t="shared" si="6"/>
        <v>-</v>
      </c>
      <c r="BC6" s="21" t="str">
        <f t="shared" si="6"/>
        <v>-</v>
      </c>
      <c r="BD6" s="21">
        <f t="shared" si="6"/>
        <v>63.88</v>
      </c>
      <c r="BE6" s="20" t="str">
        <f>IF(BE7="","",IF(BE7="-","【-】","【"&amp;SUBSTITUTE(TEXT(BE7,"#,##0.00"),"-","△")&amp;"】"))</f>
        <v>【82.75】</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943.46</v>
      </c>
      <c r="BP6" s="20" t="str">
        <f>IF(BP7="","",IF(BP7="-","【-】","【"&amp;SUBSTITUTE(TEXT(BP7,"#,##0.00"),"-","△")&amp;"】"))</f>
        <v>【602.56】</v>
      </c>
      <c r="BQ6" s="21" t="str">
        <f>IF(BQ7="",NA(),BQ7)</f>
        <v>-</v>
      </c>
      <c r="BR6" s="21" t="str">
        <f t="shared" ref="BR6:BZ6" si="8">IF(BR7="",NA(),BR7)</f>
        <v>-</v>
      </c>
      <c r="BS6" s="21" t="str">
        <f t="shared" si="8"/>
        <v>-</v>
      </c>
      <c r="BT6" s="21" t="str">
        <f t="shared" si="8"/>
        <v>-</v>
      </c>
      <c r="BU6" s="21">
        <f t="shared" si="8"/>
        <v>58.28</v>
      </c>
      <c r="BV6" s="21" t="str">
        <f t="shared" si="8"/>
        <v>-</v>
      </c>
      <c r="BW6" s="21" t="str">
        <f t="shared" si="8"/>
        <v>-</v>
      </c>
      <c r="BX6" s="21" t="str">
        <f t="shared" si="8"/>
        <v>-</v>
      </c>
      <c r="BY6" s="21" t="str">
        <f t="shared" si="8"/>
        <v>-</v>
      </c>
      <c r="BZ6" s="21">
        <f t="shared" si="8"/>
        <v>79.22</v>
      </c>
      <c r="CA6" s="20" t="str">
        <f>IF(CA7="","",IF(CA7="-","【-】","【"&amp;SUBSTITUTE(TEXT(CA7,"#,##0.00"),"-","△")&amp;"】"))</f>
        <v>【97.94】</v>
      </c>
      <c r="CB6" s="21" t="str">
        <f>IF(CB7="",NA(),CB7)</f>
        <v>-</v>
      </c>
      <c r="CC6" s="21" t="str">
        <f t="shared" ref="CC6:CK6" si="9">IF(CC7="",NA(),CC7)</f>
        <v>-</v>
      </c>
      <c r="CD6" s="21" t="str">
        <f t="shared" si="9"/>
        <v>-</v>
      </c>
      <c r="CE6" s="21" t="str">
        <f t="shared" si="9"/>
        <v>-</v>
      </c>
      <c r="CF6" s="21">
        <f t="shared" si="9"/>
        <v>250.04</v>
      </c>
      <c r="CG6" s="21" t="str">
        <f t="shared" si="9"/>
        <v>-</v>
      </c>
      <c r="CH6" s="21" t="str">
        <f t="shared" si="9"/>
        <v>-</v>
      </c>
      <c r="CI6" s="21" t="str">
        <f t="shared" si="9"/>
        <v>-</v>
      </c>
      <c r="CJ6" s="21" t="str">
        <f t="shared" si="9"/>
        <v>-</v>
      </c>
      <c r="CK6" s="21">
        <f t="shared" si="9"/>
        <v>202.47</v>
      </c>
      <c r="CL6" s="20" t="str">
        <f>IF(CL7="","",IF(CL7="-","【-】","【"&amp;SUBSTITUTE(TEXT(CL7,"#,##0.00"),"-","△")&amp;"】"))</f>
        <v>【140.98】</v>
      </c>
      <c r="CM6" s="21" t="str">
        <f>IF(CM7="",NA(),CM7)</f>
        <v>-</v>
      </c>
      <c r="CN6" s="21" t="str">
        <f t="shared" ref="CN6:CV6" si="10">IF(CN7="",NA(),CN7)</f>
        <v>-</v>
      </c>
      <c r="CO6" s="21" t="str">
        <f t="shared" si="10"/>
        <v>-</v>
      </c>
      <c r="CP6" s="21" t="str">
        <f t="shared" si="10"/>
        <v>-</v>
      </c>
      <c r="CQ6" s="21">
        <f t="shared" si="10"/>
        <v>76.14</v>
      </c>
      <c r="CR6" s="21" t="str">
        <f t="shared" si="10"/>
        <v>-</v>
      </c>
      <c r="CS6" s="21" t="str">
        <f t="shared" si="10"/>
        <v>-</v>
      </c>
      <c r="CT6" s="21" t="str">
        <f t="shared" si="10"/>
        <v>-</v>
      </c>
      <c r="CU6" s="21" t="str">
        <f t="shared" si="10"/>
        <v>-</v>
      </c>
      <c r="CV6" s="21">
        <f t="shared" si="10"/>
        <v>50.62</v>
      </c>
      <c r="CW6" s="20" t="str">
        <f>IF(CW7="","",IF(CW7="-","【-】","【"&amp;SUBSTITUTE(TEXT(CW7,"#,##0.00"),"-","△")&amp;"】"))</f>
        <v>【60.13】</v>
      </c>
      <c r="CX6" s="21" t="str">
        <f>IF(CX7="",NA(),CX7)</f>
        <v>-</v>
      </c>
      <c r="CY6" s="21" t="str">
        <f t="shared" ref="CY6:DG6" si="11">IF(CY7="",NA(),CY7)</f>
        <v>-</v>
      </c>
      <c r="CZ6" s="21" t="str">
        <f t="shared" si="11"/>
        <v>-</v>
      </c>
      <c r="DA6" s="21" t="str">
        <f t="shared" si="11"/>
        <v>-</v>
      </c>
      <c r="DB6" s="21">
        <f t="shared" si="11"/>
        <v>76.959999999999994</v>
      </c>
      <c r="DC6" s="21" t="str">
        <f t="shared" si="11"/>
        <v>-</v>
      </c>
      <c r="DD6" s="21" t="str">
        <f t="shared" si="11"/>
        <v>-</v>
      </c>
      <c r="DE6" s="21" t="str">
        <f t="shared" si="11"/>
        <v>-</v>
      </c>
      <c r="DF6" s="21" t="str">
        <f t="shared" si="11"/>
        <v>-</v>
      </c>
      <c r="DG6" s="21">
        <f t="shared" si="11"/>
        <v>79</v>
      </c>
      <c r="DH6" s="20" t="str">
        <f>IF(DH7="","",IF(DH7="-","【-】","【"&amp;SUBSTITUTE(TEXT(DH7,"#,##0.00"),"-","△")&amp;"】"))</f>
        <v>【96.00】</v>
      </c>
      <c r="DI6" s="21" t="str">
        <f>IF(DI7="",NA(),DI7)</f>
        <v>-</v>
      </c>
      <c r="DJ6" s="21" t="str">
        <f t="shared" ref="DJ6:DR6" si="12">IF(DJ7="",NA(),DJ7)</f>
        <v>-</v>
      </c>
      <c r="DK6" s="21" t="str">
        <f t="shared" si="12"/>
        <v>-</v>
      </c>
      <c r="DL6" s="21" t="str">
        <f t="shared" si="12"/>
        <v>-</v>
      </c>
      <c r="DM6" s="21">
        <f t="shared" si="12"/>
        <v>3.97</v>
      </c>
      <c r="DN6" s="21" t="str">
        <f t="shared" si="12"/>
        <v>-</v>
      </c>
      <c r="DO6" s="21" t="str">
        <f t="shared" si="12"/>
        <v>-</v>
      </c>
      <c r="DP6" s="21" t="str">
        <f t="shared" si="12"/>
        <v>-</v>
      </c>
      <c r="DQ6" s="21" t="str">
        <f t="shared" si="12"/>
        <v>-</v>
      </c>
      <c r="DR6" s="21">
        <f t="shared" si="12"/>
        <v>17.62</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0.18</v>
      </c>
      <c r="ED6" s="20" t="str">
        <f>IF(ED7="","",IF(ED7="-","【-】","【"&amp;SUBSTITUTE(TEXT(ED7,"#,##0.00"),"-","△")&amp;"】"))</f>
        <v>【9.46】</v>
      </c>
      <c r="EE6" s="21" t="str">
        <f>IF(EE7="",NA(),EE7)</f>
        <v>-</v>
      </c>
      <c r="EF6" s="21" t="str">
        <f t="shared" ref="EF6:EN6" si="14">IF(EF7="",NA(),EF7)</f>
        <v>-</v>
      </c>
      <c r="EG6" s="21" t="str">
        <f t="shared" si="14"/>
        <v>-</v>
      </c>
      <c r="EH6" s="21" t="str">
        <f t="shared" si="14"/>
        <v>-</v>
      </c>
      <c r="EI6" s="21">
        <f t="shared" si="14"/>
        <v>2.68</v>
      </c>
      <c r="EJ6" s="21" t="str">
        <f t="shared" si="14"/>
        <v>-</v>
      </c>
      <c r="EK6" s="21" t="str">
        <f t="shared" si="14"/>
        <v>-</v>
      </c>
      <c r="EL6" s="21" t="str">
        <f t="shared" si="14"/>
        <v>-</v>
      </c>
      <c r="EM6" s="21" t="str">
        <f t="shared" si="14"/>
        <v>-</v>
      </c>
      <c r="EN6" s="21">
        <f t="shared" si="14"/>
        <v>0.09</v>
      </c>
      <c r="EO6" s="20" t="str">
        <f>IF(EO7="","",IF(EO7="-","【-】","【"&amp;SUBSTITUTE(TEXT(EO7,"#,##0.00"),"-","△")&amp;"】"))</f>
        <v>【0.19】</v>
      </c>
    </row>
    <row r="7" spans="1:148" s="22" customFormat="1" x14ac:dyDescent="0.2">
      <c r="A7" s="14"/>
      <c r="B7" s="23">
        <v>2024</v>
      </c>
      <c r="C7" s="23">
        <v>93459</v>
      </c>
      <c r="D7" s="23">
        <v>46</v>
      </c>
      <c r="E7" s="23">
        <v>17</v>
      </c>
      <c r="F7" s="23">
        <v>1</v>
      </c>
      <c r="G7" s="23">
        <v>0</v>
      </c>
      <c r="H7" s="23" t="s">
        <v>96</v>
      </c>
      <c r="I7" s="23" t="s">
        <v>97</v>
      </c>
      <c r="J7" s="23" t="s">
        <v>98</v>
      </c>
      <c r="K7" s="23" t="s">
        <v>99</v>
      </c>
      <c r="L7" s="23" t="s">
        <v>100</v>
      </c>
      <c r="M7" s="23" t="s">
        <v>101</v>
      </c>
      <c r="N7" s="24" t="s">
        <v>102</v>
      </c>
      <c r="O7" s="24">
        <v>51.34</v>
      </c>
      <c r="P7" s="24">
        <v>26.45</v>
      </c>
      <c r="Q7" s="24">
        <v>79.260000000000005</v>
      </c>
      <c r="R7" s="24">
        <v>2828</v>
      </c>
      <c r="S7" s="24">
        <v>15377</v>
      </c>
      <c r="T7" s="24">
        <v>70.16</v>
      </c>
      <c r="U7" s="24">
        <v>219.17</v>
      </c>
      <c r="V7" s="24">
        <v>4053</v>
      </c>
      <c r="W7" s="24">
        <v>1.17</v>
      </c>
      <c r="X7" s="24">
        <v>3464.1</v>
      </c>
      <c r="Y7" s="24" t="s">
        <v>102</v>
      </c>
      <c r="Z7" s="24" t="s">
        <v>102</v>
      </c>
      <c r="AA7" s="24" t="s">
        <v>102</v>
      </c>
      <c r="AB7" s="24" t="s">
        <v>102</v>
      </c>
      <c r="AC7" s="24">
        <v>106.64</v>
      </c>
      <c r="AD7" s="24" t="s">
        <v>102</v>
      </c>
      <c r="AE7" s="24" t="s">
        <v>102</v>
      </c>
      <c r="AF7" s="24" t="s">
        <v>102</v>
      </c>
      <c r="AG7" s="24" t="s">
        <v>102</v>
      </c>
      <c r="AH7" s="24">
        <v>106.45</v>
      </c>
      <c r="AI7" s="24">
        <v>105.36</v>
      </c>
      <c r="AJ7" s="24" t="s">
        <v>102</v>
      </c>
      <c r="AK7" s="24" t="s">
        <v>102</v>
      </c>
      <c r="AL7" s="24" t="s">
        <v>102</v>
      </c>
      <c r="AM7" s="24" t="s">
        <v>102</v>
      </c>
      <c r="AN7" s="24">
        <v>0</v>
      </c>
      <c r="AO7" s="24" t="s">
        <v>102</v>
      </c>
      <c r="AP7" s="24" t="s">
        <v>102</v>
      </c>
      <c r="AQ7" s="24" t="s">
        <v>102</v>
      </c>
      <c r="AR7" s="24" t="s">
        <v>102</v>
      </c>
      <c r="AS7" s="24">
        <v>19.96</v>
      </c>
      <c r="AT7" s="24">
        <v>3.12</v>
      </c>
      <c r="AU7" s="24" t="s">
        <v>102</v>
      </c>
      <c r="AV7" s="24" t="s">
        <v>102</v>
      </c>
      <c r="AW7" s="24" t="s">
        <v>102</v>
      </c>
      <c r="AX7" s="24" t="s">
        <v>102</v>
      </c>
      <c r="AY7" s="24">
        <v>106.31</v>
      </c>
      <c r="AZ7" s="24" t="s">
        <v>102</v>
      </c>
      <c r="BA7" s="24" t="s">
        <v>102</v>
      </c>
      <c r="BB7" s="24" t="s">
        <v>102</v>
      </c>
      <c r="BC7" s="24" t="s">
        <v>102</v>
      </c>
      <c r="BD7" s="24">
        <v>63.88</v>
      </c>
      <c r="BE7" s="24">
        <v>82.75</v>
      </c>
      <c r="BF7" s="24" t="s">
        <v>102</v>
      </c>
      <c r="BG7" s="24" t="s">
        <v>102</v>
      </c>
      <c r="BH7" s="24" t="s">
        <v>102</v>
      </c>
      <c r="BI7" s="24" t="s">
        <v>102</v>
      </c>
      <c r="BJ7" s="24">
        <v>0</v>
      </c>
      <c r="BK7" s="24" t="s">
        <v>102</v>
      </c>
      <c r="BL7" s="24" t="s">
        <v>102</v>
      </c>
      <c r="BM7" s="24" t="s">
        <v>102</v>
      </c>
      <c r="BN7" s="24" t="s">
        <v>102</v>
      </c>
      <c r="BO7" s="24">
        <v>943.46</v>
      </c>
      <c r="BP7" s="24">
        <v>602.55999999999995</v>
      </c>
      <c r="BQ7" s="24" t="s">
        <v>102</v>
      </c>
      <c r="BR7" s="24" t="s">
        <v>102</v>
      </c>
      <c r="BS7" s="24" t="s">
        <v>102</v>
      </c>
      <c r="BT7" s="24" t="s">
        <v>102</v>
      </c>
      <c r="BU7" s="24">
        <v>58.28</v>
      </c>
      <c r="BV7" s="24" t="s">
        <v>102</v>
      </c>
      <c r="BW7" s="24" t="s">
        <v>102</v>
      </c>
      <c r="BX7" s="24" t="s">
        <v>102</v>
      </c>
      <c r="BY7" s="24" t="s">
        <v>102</v>
      </c>
      <c r="BZ7" s="24">
        <v>79.22</v>
      </c>
      <c r="CA7" s="24">
        <v>97.94</v>
      </c>
      <c r="CB7" s="24" t="s">
        <v>102</v>
      </c>
      <c r="CC7" s="24" t="s">
        <v>102</v>
      </c>
      <c r="CD7" s="24" t="s">
        <v>102</v>
      </c>
      <c r="CE7" s="24" t="s">
        <v>102</v>
      </c>
      <c r="CF7" s="24">
        <v>250.04</v>
      </c>
      <c r="CG7" s="24" t="s">
        <v>102</v>
      </c>
      <c r="CH7" s="24" t="s">
        <v>102</v>
      </c>
      <c r="CI7" s="24" t="s">
        <v>102</v>
      </c>
      <c r="CJ7" s="24" t="s">
        <v>102</v>
      </c>
      <c r="CK7" s="24">
        <v>202.47</v>
      </c>
      <c r="CL7" s="24">
        <v>140.97999999999999</v>
      </c>
      <c r="CM7" s="24" t="s">
        <v>102</v>
      </c>
      <c r="CN7" s="24" t="s">
        <v>102</v>
      </c>
      <c r="CO7" s="24" t="s">
        <v>102</v>
      </c>
      <c r="CP7" s="24" t="s">
        <v>102</v>
      </c>
      <c r="CQ7" s="24">
        <v>76.14</v>
      </c>
      <c r="CR7" s="24" t="s">
        <v>102</v>
      </c>
      <c r="CS7" s="24" t="s">
        <v>102</v>
      </c>
      <c r="CT7" s="24" t="s">
        <v>102</v>
      </c>
      <c r="CU7" s="24" t="s">
        <v>102</v>
      </c>
      <c r="CV7" s="24">
        <v>50.62</v>
      </c>
      <c r="CW7" s="24">
        <v>60.13</v>
      </c>
      <c r="CX7" s="24" t="s">
        <v>102</v>
      </c>
      <c r="CY7" s="24" t="s">
        <v>102</v>
      </c>
      <c r="CZ7" s="24" t="s">
        <v>102</v>
      </c>
      <c r="DA7" s="24" t="s">
        <v>102</v>
      </c>
      <c r="DB7" s="24">
        <v>76.959999999999994</v>
      </c>
      <c r="DC7" s="24" t="s">
        <v>102</v>
      </c>
      <c r="DD7" s="24" t="s">
        <v>102</v>
      </c>
      <c r="DE7" s="24" t="s">
        <v>102</v>
      </c>
      <c r="DF7" s="24" t="s">
        <v>102</v>
      </c>
      <c r="DG7" s="24">
        <v>79</v>
      </c>
      <c r="DH7" s="24">
        <v>96</v>
      </c>
      <c r="DI7" s="24" t="s">
        <v>102</v>
      </c>
      <c r="DJ7" s="24" t="s">
        <v>102</v>
      </c>
      <c r="DK7" s="24" t="s">
        <v>102</v>
      </c>
      <c r="DL7" s="24" t="s">
        <v>102</v>
      </c>
      <c r="DM7" s="24">
        <v>3.97</v>
      </c>
      <c r="DN7" s="24" t="s">
        <v>102</v>
      </c>
      <c r="DO7" s="24" t="s">
        <v>102</v>
      </c>
      <c r="DP7" s="24" t="s">
        <v>102</v>
      </c>
      <c r="DQ7" s="24" t="s">
        <v>102</v>
      </c>
      <c r="DR7" s="24">
        <v>17.62</v>
      </c>
      <c r="DS7" s="24">
        <v>42.2</v>
      </c>
      <c r="DT7" s="24" t="s">
        <v>102</v>
      </c>
      <c r="DU7" s="24" t="s">
        <v>102</v>
      </c>
      <c r="DV7" s="24" t="s">
        <v>102</v>
      </c>
      <c r="DW7" s="24" t="s">
        <v>102</v>
      </c>
      <c r="DX7" s="24">
        <v>0</v>
      </c>
      <c r="DY7" s="24" t="s">
        <v>102</v>
      </c>
      <c r="DZ7" s="24" t="s">
        <v>102</v>
      </c>
      <c r="EA7" s="24" t="s">
        <v>102</v>
      </c>
      <c r="EB7" s="24" t="s">
        <v>102</v>
      </c>
      <c r="EC7" s="24">
        <v>0.18</v>
      </c>
      <c r="ED7" s="24">
        <v>9.4600000000000009</v>
      </c>
      <c r="EE7" s="24" t="s">
        <v>102</v>
      </c>
      <c r="EF7" s="24" t="s">
        <v>102</v>
      </c>
      <c r="EG7" s="24" t="s">
        <v>102</v>
      </c>
      <c r="EH7" s="24" t="s">
        <v>102</v>
      </c>
      <c r="EI7" s="24">
        <v>2.68</v>
      </c>
      <c r="EJ7" s="24" t="s">
        <v>102</v>
      </c>
      <c r="EK7" s="24" t="s">
        <v>102</v>
      </c>
      <c r="EL7" s="24" t="s">
        <v>102</v>
      </c>
      <c r="EM7" s="24" t="s">
        <v>102</v>
      </c>
      <c r="EN7" s="24">
        <v>0.09</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2026-02-10T08:47:33Z</cp:lastPrinted>
  <dcterms:created xsi:type="dcterms:W3CDTF">2025-12-23T05:58:11Z</dcterms:created>
  <dcterms:modified xsi:type="dcterms:W3CDTF">2026-03-06T05:04:57Z</dcterms:modified>
  <cp:category/>
</cp:coreProperties>
</file>