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6 下水道（農集）\"/>
    </mc:Choice>
  </mc:AlternateContent>
  <xr:revisionPtr revIDLastSave="0" documentId="13_ncr:1_{714F1F5C-7C0A-49C1-8E83-AF64B42BA994}" xr6:coauthVersionLast="47" xr6:coauthVersionMax="47" xr10:uidLastSave="{00000000-0000-0000-0000-000000000000}"/>
  <workbookProtection workbookAlgorithmName="SHA-512" workbookHashValue="KtfBQQzW39G5KKyS1/gbjeTow279Q0wgawWbJJRqqieTd3VizT43C7sMixrT1js4ZYAxdxGIwZeeMetmtXoWpg==" workbookSaltValue="2riur6sxGZldLvm72Cs4s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Q6" i="5"/>
  <c r="W10" i="4" s="1"/>
  <c r="P6" i="5"/>
  <c r="O6" i="5"/>
  <c r="I10" i="4" s="1"/>
  <c r="N6" i="5"/>
  <c r="B10" i="4" s="1"/>
  <c r="M6" i="5"/>
  <c r="L6" i="5"/>
  <c r="W8" i="4" s="1"/>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G85" i="4"/>
  <c r="BB10" i="4"/>
  <c r="AT10" i="4"/>
  <c r="AD10" i="4"/>
  <c r="P10" i="4"/>
  <c r="BB8" i="4"/>
  <c r="AT8" i="4"/>
  <c r="AD8" i="4"/>
  <c r="I8" i="4"/>
  <c r="B8" i="4"/>
  <c r="B6" i="4"/>
</calcChain>
</file>

<file path=xl/sharedStrings.xml><?xml version="1.0" encoding="utf-8"?>
<sst xmlns="http://schemas.openxmlformats.org/spreadsheetml/2006/main" count="319" uniqueCount="114">
  <si>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</si>
  <si>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</si>
  <si>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</si>
  <si>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</si>
  <si>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</si>
  <si>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</si>
  <si>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</si>
  <si>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</si>
  <si>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</si>
  <si>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</si>
  <si>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</si>
  <si>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</si>
  <si>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</si>
  <si>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</si>
  <si>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</si>
  <si>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</si>
  <si>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</si>
  <si>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</si>
  <si>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</si>
  <si>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</si>
  <si>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</si>
  <si>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</si>
  <si>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</si>
  <si>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</si>
  <si>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</si>
  <si>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</si>
  <si>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</si>
  <si>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</si>
  <si>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</si>
  <si>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</si>
  <si>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</si>
  <si>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</si>
  <si>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</si>
  <si>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</si>
  <si>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</si>
  <si>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</si>
  <si>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</si>
  <si>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</si>
  <si>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</si>
  <si>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</si>
  <si>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</si>
  <si>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</si>
  <si>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</si>
  <si>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</si>
  <si>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</si>
  <si>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</si>
  <si>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</si>
  <si>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</si>
  <si>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</si>
  <si>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</si>
  <si>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</si>
  <si>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</si>
  <si>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</si>
  <si>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</si>
  <si>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</si>
  <si>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</si>
  <si>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</si>
  <si>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</si>
  <si>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</si>
  <si>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</si>
  <si>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</si>
  <si>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</si>
  <si>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</si>
  <si>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</si>
  <si>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</si>
  <si>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</si>
  <si>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</si>
  <si>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</si>
  <si>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</si>
  <si>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</si>
  <si>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</si>
  <si>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</si>
  <si>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</si>
  <si>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</si>
  <si>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</si>
  <si>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</si>
  <si>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</si>
  <si>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</si>
  <si>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</si>
  <si>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</si>
  <si>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</si>
  <si>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</si>
  <si>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</si>
  <si>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</si>
  <si>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</si>
  <si>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</si>
  <si>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</si>
  <si>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</si>
  <si>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</si>
  <si>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</si>
  <si>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</si>
  <si>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</si>
  <si>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</si>
  <si>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</si>
  <si>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</si>
  <si>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益子町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</si>
  <si>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</si>
  <si>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</si>
  <si>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</si>
  <si>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</si>
  <si>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</si>
  <si>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</si>
  <si>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</si>
  <si>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</si>
  <si>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</si>
  <si>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</si>
  <si>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</si>
  <si>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</si>
  <si>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</si>
  <si>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</si>
  <si>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</si>
  <si>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管路施設は供用開始からの期間が比較的短いこともあり、管路の老朽化はまだ進行していないが、今後は老朽化による計画的な修繕や更新が必要となってくる。</t>
    <phoneticPr fontId="4"/>
  </si>
  <si>
    <t>①経常収支比率は類似団体平均値をやや上回っているが、一般会計からの繰入金に依存した経営となっている。　　　　　　　　　　　　　　　　　　　➂流動比率は類似団体と比較して同程度の数値となっている。償還・返済の原資を使用料収入等により得ることが予定されている。　　　　　　　　　　　　　　　　　　　　　　　④面的整備は完了し、以前から0%である。　　　　　⑤経費回収率は100%を下回ってしまっている。適正な使用料収入の確保のため、令和8年度使用料改定予定。　　　　　　　　　　　　　　　　　　　　⑥汚水処理原価や⑦施設利用率は類似団体を上回っている。汚水処理経費削減に向けた取り組みが必要である。　　　　　　　　　　　　　　　　　　　⑧水洗化率は類似団体と比較すると高い状況であるが、安定した維持管理等を行う貴重な財源確保のために、今後も水洗化の向上に努める必要がある。　　</t>
    <rPh sb="70" eb="72">
      <t>リュウドウ</t>
    </rPh>
    <rPh sb="72" eb="74">
      <t>ヒリツ</t>
    </rPh>
    <rPh sb="75" eb="79">
      <t>ルイジダンタイ</t>
    </rPh>
    <rPh sb="80" eb="82">
      <t>ヒカク</t>
    </rPh>
    <rPh sb="84" eb="87">
      <t>ドウテイド</t>
    </rPh>
    <rPh sb="88" eb="90">
      <t>スウチ</t>
    </rPh>
    <rPh sb="97" eb="99">
      <t>ショウカン</t>
    </rPh>
    <rPh sb="100" eb="102">
      <t>ヘンサイ</t>
    </rPh>
    <rPh sb="103" eb="105">
      <t>ゲンシ</t>
    </rPh>
    <rPh sb="106" eb="109">
      <t>シヨウリョウ</t>
    </rPh>
    <rPh sb="109" eb="111">
      <t>シュウニュウ</t>
    </rPh>
    <rPh sb="111" eb="112">
      <t>トウ</t>
    </rPh>
    <rPh sb="115" eb="116">
      <t>エ</t>
    </rPh>
    <rPh sb="120" eb="122">
      <t>ヨテイ</t>
    </rPh>
    <rPh sb="152" eb="154">
      <t>メンテキ</t>
    </rPh>
    <rPh sb="154" eb="156">
      <t>セイビ</t>
    </rPh>
    <rPh sb="157" eb="159">
      <t>カンリョウ</t>
    </rPh>
    <rPh sb="161" eb="163">
      <t>イゼン</t>
    </rPh>
    <rPh sb="177" eb="182">
      <t>ケイヒカイシュウリツ</t>
    </rPh>
    <rPh sb="188" eb="190">
      <t>シタマワ</t>
    </rPh>
    <rPh sb="199" eb="201">
      <t>テキセイ</t>
    </rPh>
    <rPh sb="202" eb="205">
      <t>シヨウリョウ</t>
    </rPh>
    <rPh sb="205" eb="207">
      <t>シュウニュウ</t>
    </rPh>
    <rPh sb="208" eb="210">
      <t>カクホ</t>
    </rPh>
    <rPh sb="214" eb="216">
      <t>レイワ</t>
    </rPh>
    <rPh sb="217" eb="219">
      <t>ネンド</t>
    </rPh>
    <rPh sb="219" eb="222">
      <t>シヨウリョウ</t>
    </rPh>
    <rPh sb="222" eb="224">
      <t>カイテイ</t>
    </rPh>
    <rPh sb="224" eb="226">
      <t>ヨテイ</t>
    </rPh>
    <rPh sb="248" eb="250">
      <t>オスイ</t>
    </rPh>
    <rPh sb="250" eb="252">
      <t>ショリ</t>
    </rPh>
    <rPh sb="252" eb="254">
      <t>ゲンカ</t>
    </rPh>
    <rPh sb="256" eb="258">
      <t>シセツ</t>
    </rPh>
    <rPh sb="258" eb="261">
      <t>リヨウリツ</t>
    </rPh>
    <rPh sb="262" eb="266">
      <t>ルイジダンタイ</t>
    </rPh>
    <rPh sb="267" eb="269">
      <t>ウワマワ</t>
    </rPh>
    <rPh sb="274" eb="276">
      <t>オスイ</t>
    </rPh>
    <rPh sb="276" eb="278">
      <t>ショリ</t>
    </rPh>
    <rPh sb="278" eb="280">
      <t>ケイヒ</t>
    </rPh>
    <rPh sb="280" eb="282">
      <t>サクゲン</t>
    </rPh>
    <rPh sb="283" eb="284">
      <t>ム</t>
    </rPh>
    <rPh sb="286" eb="287">
      <t>ト</t>
    </rPh>
    <rPh sb="288" eb="289">
      <t>ク</t>
    </rPh>
    <rPh sb="291" eb="293">
      <t>ヒツヨウ</t>
    </rPh>
    <rPh sb="317" eb="321">
      <t>スイセンカリツ</t>
    </rPh>
    <rPh sb="322" eb="326">
      <t>ルイジダンタイ</t>
    </rPh>
    <rPh sb="327" eb="329">
      <t>ヒカク</t>
    </rPh>
    <rPh sb="332" eb="333">
      <t>タカ</t>
    </rPh>
    <rPh sb="334" eb="336">
      <t>ジョウキョウ</t>
    </rPh>
    <rPh sb="341" eb="343">
      <t>アンテイ</t>
    </rPh>
    <rPh sb="345" eb="349">
      <t>イジカンリ</t>
    </rPh>
    <rPh sb="349" eb="350">
      <t>トウ</t>
    </rPh>
    <rPh sb="351" eb="352">
      <t>オコナ</t>
    </rPh>
    <rPh sb="353" eb="355">
      <t>キチョウ</t>
    </rPh>
    <rPh sb="356" eb="358">
      <t>ザイゲン</t>
    </rPh>
    <rPh sb="358" eb="360">
      <t>カクホ</t>
    </rPh>
    <rPh sb="365" eb="367">
      <t>コンゴ</t>
    </rPh>
    <rPh sb="368" eb="370">
      <t>スイセン</t>
    </rPh>
    <rPh sb="370" eb="371">
      <t>カ</t>
    </rPh>
    <rPh sb="372" eb="374">
      <t>コウジョウ</t>
    </rPh>
    <rPh sb="375" eb="376">
      <t>ツト</t>
    </rPh>
    <rPh sb="378" eb="380">
      <t>ヒツヨウ</t>
    </rPh>
    <phoneticPr fontId="4"/>
  </si>
  <si>
    <t>益子町の農業集落排水事業は令和６年度から法適用に変わり、前年対比の数値は今回の表中には存在しないが、人口減少に伴うサービス需要の減少が見込まれる。また、処理施設の更新需要の増大及び物価高騰による営業費用の増加に対応するため、今後も使用料改定による収入増や公共下水道への統廃合など経営改善へ向けた取り組みは継続していく必要がある。</t>
    <rPh sb="0" eb="3">
      <t>マシコマチ</t>
    </rPh>
    <rPh sb="4" eb="6">
      <t>ノウギョウ</t>
    </rPh>
    <rPh sb="6" eb="8">
      <t>シュウラク</t>
    </rPh>
    <rPh sb="8" eb="10">
      <t>ハイスイ</t>
    </rPh>
    <rPh sb="10" eb="12">
      <t>ジギョウ</t>
    </rPh>
    <rPh sb="13" eb="15">
      <t>レイワ</t>
    </rPh>
    <rPh sb="16" eb="18">
      <t>ネンド</t>
    </rPh>
    <rPh sb="20" eb="23">
      <t>ホウテキヨウ</t>
    </rPh>
    <rPh sb="24" eb="25">
      <t>カ</t>
    </rPh>
    <rPh sb="28" eb="30">
      <t>ゼンネン</t>
    </rPh>
    <rPh sb="30" eb="32">
      <t>タイヒ</t>
    </rPh>
    <rPh sb="33" eb="35">
      <t>スウチ</t>
    </rPh>
    <rPh sb="36" eb="38">
      <t>コンカイ</t>
    </rPh>
    <rPh sb="39" eb="41">
      <t>ヒョウチュウ</t>
    </rPh>
    <rPh sb="43" eb="45">
      <t>ソンザイ</t>
    </rPh>
    <rPh sb="50" eb="52">
      <t>ジンコウ</t>
    </rPh>
    <rPh sb="52" eb="54">
      <t>ゲンショウ</t>
    </rPh>
    <rPh sb="55" eb="56">
      <t>トモナ</t>
    </rPh>
    <rPh sb="61" eb="63">
      <t>ジュヨウ</t>
    </rPh>
    <rPh sb="64" eb="66">
      <t>ゲンショウ</t>
    </rPh>
    <rPh sb="67" eb="69">
      <t>ミコ</t>
    </rPh>
    <rPh sb="76" eb="80">
      <t>ショリシセツ</t>
    </rPh>
    <rPh sb="81" eb="83">
      <t>コウシン</t>
    </rPh>
    <rPh sb="83" eb="85">
      <t>ジュヨウ</t>
    </rPh>
    <rPh sb="86" eb="88">
      <t>ゾウダイ</t>
    </rPh>
    <rPh sb="88" eb="89">
      <t>オヨ</t>
    </rPh>
    <rPh sb="90" eb="92">
      <t>ブッカ</t>
    </rPh>
    <rPh sb="92" eb="94">
      <t>コウトウ</t>
    </rPh>
    <rPh sb="97" eb="99">
      <t>エイギョウ</t>
    </rPh>
    <rPh sb="99" eb="101">
      <t>ヒヨウ</t>
    </rPh>
    <rPh sb="102" eb="104">
      <t>ゾウカ</t>
    </rPh>
    <rPh sb="105" eb="107">
      <t>タイオウ</t>
    </rPh>
    <rPh sb="115" eb="120">
      <t>シヨウリョウカイテイ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</si>
</sst>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A66-4E16-9FB9-BA1F986F01C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2A66-4E16-9FB9-BA1F986F01C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59.14</c:v>
                </c:pt>
              </c:numCache>
            </c:numRef>
          </c:val>
          <c:extLst>
            <c:ext xmlns:c16="http://schemas.microsoft.com/office/drawing/2014/chart" uri="{C3380CC4-5D6E-409C-BE32-E72D297353CC}">
              <c16:uniqueId val="{00000000-A260-461F-B220-EFBD8F1DA62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A260-461F-B220-EFBD8F1DA62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93.97</c:v>
                </c:pt>
              </c:numCache>
            </c:numRef>
          </c:val>
          <c:extLst>
            <c:ext xmlns:c16="http://schemas.microsoft.com/office/drawing/2014/chart" uri="{C3380CC4-5D6E-409C-BE32-E72D297353CC}">
              <c16:uniqueId val="{00000000-AFAE-49FB-81D2-4F7A76B2191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AFAE-49FB-81D2-4F7A76B2191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120.51</c:v>
                </c:pt>
              </c:numCache>
            </c:numRef>
          </c:val>
          <c:extLst>
            <c:ext xmlns:c16="http://schemas.microsoft.com/office/drawing/2014/chart" uri="{C3380CC4-5D6E-409C-BE32-E72D297353CC}">
              <c16:uniqueId val="{00000000-ADCC-4A86-B9B1-02DA945C0A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ADCC-4A86-B9B1-02DA945C0A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4.38</c:v>
                </c:pt>
              </c:numCache>
            </c:numRef>
          </c:val>
          <c:extLst>
            <c:ext xmlns:c16="http://schemas.microsoft.com/office/drawing/2014/chart" uri="{C3380CC4-5D6E-409C-BE32-E72D297353CC}">
              <c16:uniqueId val="{00000000-17C4-45BA-AA56-B814E3EE800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17C4-45BA-AA56-B814E3EE800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AC9-4987-8D1D-F29FAAA6FF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5AC9-4987-8D1D-F29FAAA6FF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F6-49BA-8400-98EA7D39557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5EF6-49BA-8400-98EA7D39557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41.57</c:v>
                </c:pt>
              </c:numCache>
            </c:numRef>
          </c:val>
          <c:extLst>
            <c:ext xmlns:c16="http://schemas.microsoft.com/office/drawing/2014/chart" uri="{C3380CC4-5D6E-409C-BE32-E72D297353CC}">
              <c16:uniqueId val="{00000000-4F2D-4755-9D46-3E68056BCE2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4F2D-4755-9D46-3E68056BCE2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AD8-4FD8-AAF5-33FD8B2159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6AD8-4FD8-AAF5-33FD8B2159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46.95</c:v>
                </c:pt>
              </c:numCache>
            </c:numRef>
          </c:val>
          <c:extLst>
            <c:ext xmlns:c16="http://schemas.microsoft.com/office/drawing/2014/chart" uri="{C3380CC4-5D6E-409C-BE32-E72D297353CC}">
              <c16:uniqueId val="{00000000-39AF-4001-9791-9AE575DE1F8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39AF-4001-9791-9AE575DE1F8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316.07</c:v>
                </c:pt>
              </c:numCache>
            </c:numRef>
          </c:val>
          <c:extLst>
            <c:ext xmlns:c16="http://schemas.microsoft.com/office/drawing/2014/chart" uri="{C3380CC4-5D6E-409C-BE32-E72D297353CC}">
              <c16:uniqueId val="{00000000-20EA-4801-B902-595E32A4D03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20EA-4801-B902-595E32A4D03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栃木県　益子町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21360</v>
      </c>
      <c r="AM8" s="41"/>
      <c r="AN8" s="41"/>
      <c r="AO8" s="41"/>
      <c r="AP8" s="41"/>
      <c r="AQ8" s="41"/>
      <c r="AR8" s="41"/>
      <c r="AS8" s="41"/>
      <c r="AT8" s="34">
        <f>データ!T6</f>
        <v>89.4</v>
      </c>
      <c r="AU8" s="34"/>
      <c r="AV8" s="34"/>
      <c r="AW8" s="34"/>
      <c r="AX8" s="34"/>
      <c r="AY8" s="34"/>
      <c r="AZ8" s="34"/>
      <c r="BA8" s="34"/>
      <c r="BB8" s="34">
        <f>データ!U6</f>
        <v>238.93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78.569999999999993</v>
      </c>
      <c r="J10" s="34"/>
      <c r="K10" s="34"/>
      <c r="L10" s="34"/>
      <c r="M10" s="34"/>
      <c r="N10" s="34"/>
      <c r="O10" s="34"/>
      <c r="P10" s="34">
        <f>データ!P6</f>
        <v>9.0500000000000007</v>
      </c>
      <c r="Q10" s="34"/>
      <c r="R10" s="34"/>
      <c r="S10" s="34"/>
      <c r="T10" s="34"/>
      <c r="U10" s="34"/>
      <c r="V10" s="34"/>
      <c r="W10" s="34">
        <f>データ!Q6</f>
        <v>83.45</v>
      </c>
      <c r="X10" s="34"/>
      <c r="Y10" s="34"/>
      <c r="Z10" s="34"/>
      <c r="AA10" s="34"/>
      <c r="AB10" s="34"/>
      <c r="AC10" s="34"/>
      <c r="AD10" s="41">
        <f>データ!R6</f>
        <v>2860</v>
      </c>
      <c r="AE10" s="41"/>
      <c r="AF10" s="41"/>
      <c r="AG10" s="41"/>
      <c r="AH10" s="41"/>
      <c r="AI10" s="41"/>
      <c r="AJ10" s="41"/>
      <c r="AK10" s="2"/>
      <c r="AL10" s="41">
        <f>データ!V6</f>
        <v>1923</v>
      </c>
      <c r="AM10" s="41"/>
      <c r="AN10" s="41"/>
      <c r="AO10" s="41"/>
      <c r="AP10" s="41"/>
      <c r="AQ10" s="41"/>
      <c r="AR10" s="41"/>
      <c r="AS10" s="41"/>
      <c r="AT10" s="34">
        <f>データ!W6</f>
        <v>1</v>
      </c>
      <c r="AU10" s="34"/>
      <c r="AV10" s="34"/>
      <c r="AW10" s="34"/>
      <c r="AX10" s="34"/>
      <c r="AY10" s="34"/>
      <c r="AZ10" s="34"/>
      <c r="BA10" s="34"/>
      <c r="BB10" s="34">
        <f>データ!X6</f>
        <v>1923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111</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dd2P7gH8bh1ooP97TyljCOXnx+TjExMBzoQ44OCtFEeDuXWbGPaVddsOYoKbh0Evb/Uj+Ct9/wdE2QfKkq4Dw==" saltValue="oxMkWR2uoO6w/2I6pNDdx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93424</v>
      </c>
      <c r="D6" s="19">
        <f t="shared" si="3"/>
        <v>46</v>
      </c>
      <c r="E6" s="19">
        <f t="shared" si="3"/>
        <v>17</v>
      </c>
      <c r="F6" s="19">
        <f t="shared" si="3"/>
        <v>5</v>
      </c>
      <c r="G6" s="19">
        <f t="shared" si="3"/>
        <v>0</v>
      </c>
      <c r="H6" s="19" t="str">
        <f t="shared" si="3"/>
        <v>栃木県　益子町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78.569999999999993</v>
      </c>
      <c r="P6" s="20">
        <f t="shared" si="3"/>
        <v>9.0500000000000007</v>
      </c>
      <c r="Q6" s="20">
        <f t="shared" si="3"/>
        <v>83.45</v>
      </c>
      <c r="R6" s="20">
        <f t="shared" si="3"/>
        <v>2860</v>
      </c>
      <c r="S6" s="20">
        <f t="shared" si="3"/>
        <v>21360</v>
      </c>
      <c r="T6" s="20">
        <f t="shared" si="3"/>
        <v>89.4</v>
      </c>
      <c r="U6" s="20">
        <f t="shared" si="3"/>
        <v>238.93</v>
      </c>
      <c r="V6" s="20">
        <f t="shared" si="3"/>
        <v>1923</v>
      </c>
      <c r="W6" s="20">
        <f t="shared" si="3"/>
        <v>1</v>
      </c>
      <c r="X6" s="20">
        <f t="shared" si="3"/>
        <v>1923</v>
      </c>
      <c r="Y6" s="21" t="str">
        <f>IF(Y7="",NA(),Y7)</f>
        <v>-</v>
      </c>
      <c r="Z6" s="21" t="str">
        <f t="shared" ref="Z6:AH6" si="4">IF(Z7="",NA(),Z7)</f>
        <v>-</v>
      </c>
      <c r="AA6" s="21" t="str">
        <f t="shared" si="4"/>
        <v>-</v>
      </c>
      <c r="AB6" s="21" t="str">
        <f t="shared" si="4"/>
        <v>-</v>
      </c>
      <c r="AC6" s="21">
        <f t="shared" si="4"/>
        <v>120.51</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41.57</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46.95</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316.07</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59.14</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93.97</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4.38</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2">
      <c r="A7" s="14"/>
      <c r="B7" s="23">
        <v>2024</v>
      </c>
      <c r="C7" s="23">
        <v>93424</v>
      </c>
      <c r="D7" s="23">
        <v>46</v>
      </c>
      <c r="E7" s="23">
        <v>17</v>
      </c>
      <c r="F7" s="23">
        <v>5</v>
      </c>
      <c r="G7" s="23">
        <v>0</v>
      </c>
      <c r="H7" s="23" t="s">
        <v>95</v>
      </c>
      <c r="I7" s="23" t="s">
        <v>96</v>
      </c>
      <c r="J7" s="23" t="s">
        <v>97</v>
      </c>
      <c r="K7" s="23" t="s">
        <v>98</v>
      </c>
      <c r="L7" s="23" t="s">
        <v>99</v>
      </c>
      <c r="M7" s="23" t="s">
        <v>100</v>
      </c>
      <c r="N7" s="24" t="s">
        <v>101</v>
      </c>
      <c r="O7" s="24">
        <v>78.569999999999993</v>
      </c>
      <c r="P7" s="24">
        <v>9.0500000000000007</v>
      </c>
      <c r="Q7" s="24">
        <v>83.45</v>
      </c>
      <c r="R7" s="24">
        <v>2860</v>
      </c>
      <c r="S7" s="24">
        <v>21360</v>
      </c>
      <c r="T7" s="24">
        <v>89.4</v>
      </c>
      <c r="U7" s="24">
        <v>238.93</v>
      </c>
      <c r="V7" s="24">
        <v>1923</v>
      </c>
      <c r="W7" s="24">
        <v>1</v>
      </c>
      <c r="X7" s="24">
        <v>1923</v>
      </c>
      <c r="Y7" s="24" t="s">
        <v>101</v>
      </c>
      <c r="Z7" s="24" t="s">
        <v>101</v>
      </c>
      <c r="AA7" s="24" t="s">
        <v>101</v>
      </c>
      <c r="AB7" s="24" t="s">
        <v>101</v>
      </c>
      <c r="AC7" s="24">
        <v>120.51</v>
      </c>
      <c r="AD7" s="24" t="s">
        <v>101</v>
      </c>
      <c r="AE7" s="24" t="s">
        <v>101</v>
      </c>
      <c r="AF7" s="24" t="s">
        <v>101</v>
      </c>
      <c r="AG7" s="24" t="s">
        <v>101</v>
      </c>
      <c r="AH7" s="24">
        <v>103.04</v>
      </c>
      <c r="AI7" s="24">
        <v>104.3</v>
      </c>
      <c r="AJ7" s="24" t="s">
        <v>101</v>
      </c>
      <c r="AK7" s="24" t="s">
        <v>101</v>
      </c>
      <c r="AL7" s="24" t="s">
        <v>101</v>
      </c>
      <c r="AM7" s="24" t="s">
        <v>101</v>
      </c>
      <c r="AN7" s="24">
        <v>0</v>
      </c>
      <c r="AO7" s="24" t="s">
        <v>101</v>
      </c>
      <c r="AP7" s="24" t="s">
        <v>101</v>
      </c>
      <c r="AQ7" s="24" t="s">
        <v>101</v>
      </c>
      <c r="AR7" s="24" t="s">
        <v>101</v>
      </c>
      <c r="AS7" s="24">
        <v>100.31</v>
      </c>
      <c r="AT7" s="24">
        <v>102.74</v>
      </c>
      <c r="AU7" s="24" t="s">
        <v>101</v>
      </c>
      <c r="AV7" s="24" t="s">
        <v>101</v>
      </c>
      <c r="AW7" s="24" t="s">
        <v>101</v>
      </c>
      <c r="AX7" s="24" t="s">
        <v>101</v>
      </c>
      <c r="AY7" s="24">
        <v>41.57</v>
      </c>
      <c r="AZ7" s="24" t="s">
        <v>101</v>
      </c>
      <c r="BA7" s="24" t="s">
        <v>101</v>
      </c>
      <c r="BB7" s="24" t="s">
        <v>101</v>
      </c>
      <c r="BC7" s="24" t="s">
        <v>101</v>
      </c>
      <c r="BD7" s="24">
        <v>41.03</v>
      </c>
      <c r="BE7" s="24">
        <v>47.19</v>
      </c>
      <c r="BF7" s="24" t="s">
        <v>101</v>
      </c>
      <c r="BG7" s="24" t="s">
        <v>101</v>
      </c>
      <c r="BH7" s="24" t="s">
        <v>101</v>
      </c>
      <c r="BI7" s="24" t="s">
        <v>101</v>
      </c>
      <c r="BJ7" s="24">
        <v>0</v>
      </c>
      <c r="BK7" s="24" t="s">
        <v>101</v>
      </c>
      <c r="BL7" s="24" t="s">
        <v>101</v>
      </c>
      <c r="BM7" s="24" t="s">
        <v>101</v>
      </c>
      <c r="BN7" s="24" t="s">
        <v>101</v>
      </c>
      <c r="BO7" s="24">
        <v>796.8</v>
      </c>
      <c r="BP7" s="24">
        <v>798.1</v>
      </c>
      <c r="BQ7" s="24" t="s">
        <v>101</v>
      </c>
      <c r="BR7" s="24" t="s">
        <v>101</v>
      </c>
      <c r="BS7" s="24" t="s">
        <v>101</v>
      </c>
      <c r="BT7" s="24" t="s">
        <v>101</v>
      </c>
      <c r="BU7" s="24">
        <v>46.95</v>
      </c>
      <c r="BV7" s="24" t="s">
        <v>101</v>
      </c>
      <c r="BW7" s="24" t="s">
        <v>101</v>
      </c>
      <c r="BX7" s="24" t="s">
        <v>101</v>
      </c>
      <c r="BY7" s="24" t="s">
        <v>101</v>
      </c>
      <c r="BZ7" s="24">
        <v>58.41</v>
      </c>
      <c r="CA7" s="24">
        <v>54.51</v>
      </c>
      <c r="CB7" s="24" t="s">
        <v>101</v>
      </c>
      <c r="CC7" s="24" t="s">
        <v>101</v>
      </c>
      <c r="CD7" s="24" t="s">
        <v>101</v>
      </c>
      <c r="CE7" s="24" t="s">
        <v>101</v>
      </c>
      <c r="CF7" s="24">
        <v>316.07</v>
      </c>
      <c r="CG7" s="24" t="s">
        <v>101</v>
      </c>
      <c r="CH7" s="24" t="s">
        <v>101</v>
      </c>
      <c r="CI7" s="24" t="s">
        <v>101</v>
      </c>
      <c r="CJ7" s="24" t="s">
        <v>101</v>
      </c>
      <c r="CK7" s="24">
        <v>267.33999999999997</v>
      </c>
      <c r="CL7" s="24">
        <v>286.33</v>
      </c>
      <c r="CM7" s="24" t="s">
        <v>101</v>
      </c>
      <c r="CN7" s="24" t="s">
        <v>101</v>
      </c>
      <c r="CO7" s="24" t="s">
        <v>101</v>
      </c>
      <c r="CP7" s="24" t="s">
        <v>101</v>
      </c>
      <c r="CQ7" s="24">
        <v>59.14</v>
      </c>
      <c r="CR7" s="24" t="s">
        <v>101</v>
      </c>
      <c r="CS7" s="24" t="s">
        <v>101</v>
      </c>
      <c r="CT7" s="24" t="s">
        <v>101</v>
      </c>
      <c r="CU7" s="24" t="s">
        <v>101</v>
      </c>
      <c r="CV7" s="24">
        <v>52.34</v>
      </c>
      <c r="CW7" s="24">
        <v>49.92</v>
      </c>
      <c r="CX7" s="24" t="s">
        <v>101</v>
      </c>
      <c r="CY7" s="24" t="s">
        <v>101</v>
      </c>
      <c r="CZ7" s="24" t="s">
        <v>101</v>
      </c>
      <c r="DA7" s="24" t="s">
        <v>101</v>
      </c>
      <c r="DB7" s="24">
        <v>93.97</v>
      </c>
      <c r="DC7" s="24" t="s">
        <v>101</v>
      </c>
      <c r="DD7" s="24" t="s">
        <v>101</v>
      </c>
      <c r="DE7" s="24" t="s">
        <v>101</v>
      </c>
      <c r="DF7" s="24" t="s">
        <v>101</v>
      </c>
      <c r="DG7" s="24">
        <v>90.05</v>
      </c>
      <c r="DH7" s="24">
        <v>87.8</v>
      </c>
      <c r="DI7" s="24" t="s">
        <v>101</v>
      </c>
      <c r="DJ7" s="24" t="s">
        <v>101</v>
      </c>
      <c r="DK7" s="24" t="s">
        <v>101</v>
      </c>
      <c r="DL7" s="24" t="s">
        <v>101</v>
      </c>
      <c r="DM7" s="24">
        <v>4.38</v>
      </c>
      <c r="DN7" s="24" t="s">
        <v>101</v>
      </c>
      <c r="DO7" s="24" t="s">
        <v>101</v>
      </c>
      <c r="DP7" s="24" t="s">
        <v>101</v>
      </c>
      <c r="DQ7" s="24" t="s">
        <v>101</v>
      </c>
      <c r="DR7" s="24">
        <v>30.49</v>
      </c>
      <c r="DS7" s="24">
        <v>28.46</v>
      </c>
      <c r="DT7" s="24" t="s">
        <v>101</v>
      </c>
      <c r="DU7" s="24" t="s">
        <v>101</v>
      </c>
      <c r="DV7" s="24" t="s">
        <v>101</v>
      </c>
      <c r="DW7" s="24" t="s">
        <v>101</v>
      </c>
      <c r="DX7" s="24">
        <v>0</v>
      </c>
      <c r="DY7" s="24" t="s">
        <v>101</v>
      </c>
      <c r="DZ7" s="24" t="s">
        <v>101</v>
      </c>
      <c r="EA7" s="24" t="s">
        <v>101</v>
      </c>
      <c r="EB7" s="24" t="s">
        <v>101</v>
      </c>
      <c r="EC7" s="24">
        <v>0.05</v>
      </c>
      <c r="ED7" s="24">
        <v>0.03</v>
      </c>
      <c r="EE7" s="24" t="s">
        <v>101</v>
      </c>
      <c r="EF7" s="24" t="s">
        <v>101</v>
      </c>
      <c r="EG7" s="24" t="s">
        <v>101</v>
      </c>
      <c r="EH7" s="24" t="s">
        <v>101</v>
      </c>
      <c r="EI7" s="24">
        <v>0</v>
      </c>
      <c r="EJ7" s="24" t="s">
        <v>101</v>
      </c>
      <c r="EK7" s="24" t="s">
        <v>101</v>
      </c>
      <c r="EL7" s="24" t="s">
        <v>101</v>
      </c>
      <c r="EM7" s="24" t="s">
        <v>101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DATEVALUE($B7-C11&amp;"/1/"&amp;C12)</f>
        <v>37622</v>
      </c>
      <c r="D10" s="27">
        <f>DATEVALUE($B7-D11&amp;"/1/"&amp;D12)</f>
        <v>37988</v>
      </c>
      <c r="E10" s="27">
        <f>DATEVALUE($B7-E11&amp;"/1/"&amp;E12)</f>
        <v>38355</v>
      </c>
      <c r="F10" s="27">
        <f>DATEVALUE($B7-F11&amp;"/1/"&amp;F12)</f>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青木　大輔</cp:lastModifiedBy>
  <cp:lastPrinted>2026-03-02T06:28:44Z</cp:lastPrinted>
  <dcterms:created xsi:type="dcterms:W3CDTF">2025-12-23T06:18:05Z</dcterms:created>
  <dcterms:modified xsi:type="dcterms:W3CDTF">2026-03-06T05:15:10Z</dcterms:modified>
  <cp:category/>
</cp:coreProperties>
</file>