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4 下水道（公共）\"/>
    </mc:Choice>
  </mc:AlternateContent>
  <xr:revisionPtr revIDLastSave="0" documentId="13_ncr:1_{0E6C93B5-36B1-4CFD-ABA5-13618ACA6296}" xr6:coauthVersionLast="47" xr6:coauthVersionMax="47" xr10:uidLastSave="{00000000-0000-0000-0000-000000000000}"/>
  <workbookProtection workbookAlgorithmName="SHA-512" workbookHashValue="UyzqhHs/7osQbUtMKm/qSGhsGPMl/8pfTblT16rmAXy2h3qHntuWs32wOcgoVhUxgFpllD+rWUctkwr9aN6Kjg==" workbookSaltValue="Hlu8tQTkT/txie7vctSna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P10" i="4" s="1"/>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E85" i="4"/>
  <c r="BB10" i="4"/>
  <c r="AT8" i="4"/>
  <c r="W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<sst xmlns="http://schemas.openxmlformats.org/spreadsheetml/2006/main" count="319" uniqueCount="115">
  <si>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</si>
  <si>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</si>
  <si>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</si>
  <si>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</si>
  <si>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</si>
  <si>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</si>
  <si>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</si>
  <si>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</si>
  <si>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</si>
  <si>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</si>
  <si>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</si>
  <si>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</si>
  <si>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</si>
  <si>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</si>
  <si>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</si>
  <si>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</si>
  <si>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</si>
  <si>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</si>
  <si>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</si>
  <si>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</si>
  <si>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</si>
  <si>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</si>
  <si>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</si>
  <si>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</si>
  <si>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</si>
  <si>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</si>
  <si>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</si>
  <si>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</si>
  <si>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</si>
  <si>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</si>
  <si>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</si>
  <si>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</si>
  <si>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</si>
  <si>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</si>
  <si>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</si>
  <si>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</si>
  <si>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</si>
  <si>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</si>
  <si>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</si>
  <si>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</si>
  <si>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</si>
  <si>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</si>
  <si>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</si>
  <si>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</si>
  <si>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</si>
  <si>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</si>
  <si>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</si>
  <si>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</si>
  <si>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</si>
  <si>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</si>
  <si>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</si>
  <si>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</si>
  <si>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</si>
  <si>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</si>
  <si>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</si>
  <si>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</si>
  <si>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</si>
  <si>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</si>
  <si>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</si>
  <si>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</si>
  <si>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</si>
  <si>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</si>
  <si>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</si>
  <si>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</si>
  <si>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</si>
  <si>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</si>
  <si>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</si>
  <si>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</si>
  <si>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</si>
  <si>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</si>
  <si>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</si>
  <si>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</si>
  <si>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</si>
  <si>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</si>
  <si>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</si>
  <si>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</si>
  <si>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</si>
  <si>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</si>
  <si>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</si>
  <si>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</si>
  <si>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</si>
  <si>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</si>
  <si>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</si>
  <si>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</si>
  <si>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</si>
  <si>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</si>
  <si>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</si>
  <si>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</si>
  <si>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</si>
  <si>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</si>
  <si>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</si>
  <si>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</si>
  <si>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</si>
  <si>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</si>
  <si>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</si>
  <si>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</si>
  <si>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益子町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</si>
  <si>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</si>
  <si>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</si>
  <si>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</si>
  <si>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</si>
  <si>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</si>
  <si>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</si>
  <si>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</si>
  <si>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</si>
  <si>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</si>
  <si>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</si>
  <si>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</si>
  <si>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</si>
  <si>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</si>
  <si>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</si>
  <si>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</si>
  <si>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供用開始後30年以上経過しており、施設の老朽化が進行しているため、H30年度に策定したストックマネジメント計画に沿って、計画的に処理場施設や管路施設の点検調査を実施し、修繕や更新に努めていく。</t>
    <phoneticPr fontId="4"/>
  </si>
  <si>
    <t>①経常収支比率は類似団体平均値をやや上回っているが、一般会計からの繰入金に依存した経営となっている。　　　　　　　　　　　　　　　　　　　　　　　　　　　　　　　　　　　　　　　　　　　　　　　　　　　③流動比率は類似団体と比較して低い数値となっている。償還・返済の原資を使用料収入等により得ることが予定されている。　　　　　　　　　　　　　　　　　　　　　　　　　　　　　　　　　　　　　　　　　　　　　　　　　　　　　　　　　　　　　　　　　　　　　　　　　　　　　　　　　　　　　　　　　　　　　　　　　　　　④企業債残高対事業規模比率は0%であるが、整備面積の拡大や処理場施設の増設など投資事業を実施しているため、地方債の借入は増えている。　　　　　　　　　　　　　　　　　　　　　　　　　　　　　　　　　　　　　　　　　　　　　　　　⑤経費回収率は100％を下回ってしまっている。適正な使用料収入の確保のため、令和8年度使用料改定予定。　　　　　　　　　　　　　　　　　　　　　　　　　　　　　　　　　　　　　　　　　　　　　　　　　　　　　　　　　　⑥汚水処理原価や⑦施設利用率は類似団体を上回っている。汚水処理経費削減に向けた取り組みが必要である。　　　　　　　　　　　　　　　　　　　　　　　　　　　　　　　　　　　　　　　　　　　　　　　　　　　⑧水洗化率は類似団体と比較すると低い状況である。安定した維持管理等を行う貴重な財源確保のために、今後も水洗化の促進を図る必要がある。</t>
    <rPh sb="1" eb="3">
      <t>ケイジョウ</t>
    </rPh>
    <rPh sb="3" eb="5">
      <t>シュウシ</t>
    </rPh>
    <rPh sb="5" eb="7">
      <t>ヒリツ</t>
    </rPh>
    <rPh sb="8" eb="12">
      <t>ルイジダンタイ</t>
    </rPh>
    <rPh sb="12" eb="14">
      <t>ヘイキン</t>
    </rPh>
    <rPh sb="14" eb="15">
      <t>チ</t>
    </rPh>
    <rPh sb="18" eb="20">
      <t>ウワマワ</t>
    </rPh>
    <rPh sb="26" eb="30">
      <t>イッパンカイケイ</t>
    </rPh>
    <rPh sb="33" eb="36">
      <t>クリイレキン</t>
    </rPh>
    <rPh sb="37" eb="39">
      <t>イゾン</t>
    </rPh>
    <rPh sb="41" eb="43">
      <t>ケイエイ</t>
    </rPh>
    <rPh sb="102" eb="106">
      <t>リュウドウヒリツ</t>
    </rPh>
    <rPh sb="107" eb="111">
      <t>ルイジダンタイ</t>
    </rPh>
    <rPh sb="112" eb="114">
      <t>ヒカク</t>
    </rPh>
    <rPh sb="116" eb="117">
      <t>ヒク</t>
    </rPh>
    <rPh sb="118" eb="120">
      <t>スウチ</t>
    </rPh>
    <rPh sb="384" eb="386">
      <t>シタマワ</t>
    </rPh>
    <rPh sb="395" eb="397">
      <t>テキセイ</t>
    </rPh>
    <rPh sb="398" eb="403">
      <t>シヨウリョウシュウニュウ</t>
    </rPh>
    <rPh sb="404" eb="406">
      <t>カクホ</t>
    </rPh>
    <rPh sb="410" eb="412">
      <t>レイワ</t>
    </rPh>
    <rPh sb="413" eb="414">
      <t>ネン</t>
    </rPh>
    <rPh sb="414" eb="415">
      <t>ド</t>
    </rPh>
    <rPh sb="415" eb="418">
      <t>シヨウリョウ</t>
    </rPh>
    <rPh sb="418" eb="420">
      <t>カイテイ</t>
    </rPh>
    <rPh sb="420" eb="422">
      <t>ヨテイ</t>
    </rPh>
    <rPh sb="482" eb="486">
      <t>オスイショリ</t>
    </rPh>
    <rPh sb="486" eb="488">
      <t>ゲンカ</t>
    </rPh>
    <rPh sb="508" eb="512">
      <t>オスイショリ</t>
    </rPh>
    <rPh sb="512" eb="516">
      <t>ケイヒサクゲン</t>
    </rPh>
    <rPh sb="517" eb="518">
      <t>ム</t>
    </rPh>
    <rPh sb="520" eb="521">
      <t>ト</t>
    </rPh>
    <rPh sb="522" eb="523">
      <t>ク</t>
    </rPh>
    <rPh sb="525" eb="527">
      <t>ヒツヨウ</t>
    </rPh>
    <phoneticPr fontId="4"/>
  </si>
  <si>
    <t>益子町の下水道事業は令和６年度から法適用に変わり、前年対比の数値は今回の表中には存在しないが、急速な人口減少に伴うサービス需要の減少が見込まれる。また、処理施設の更新需要の増大及び物価高騰による営業費用の増加に対応するため、今後も下水道管渠や処理場の維持管理をしていき、経費削減や使用料改定による収入増など経営改善の努力を継続していく必要がある。</t>
    <rPh sb="0" eb="3">
      <t>マシコマチ</t>
    </rPh>
    <rPh sb="4" eb="9">
      <t>ゲスイドウジギョウ</t>
    </rPh>
    <rPh sb="10" eb="12">
      <t>レイワ</t>
    </rPh>
    <rPh sb="13" eb="15">
      <t>ネンド</t>
    </rPh>
    <rPh sb="17" eb="20">
      <t>ホウテキヨウ</t>
    </rPh>
    <rPh sb="21" eb="22">
      <t>カ</t>
    </rPh>
    <rPh sb="25" eb="29">
      <t>ゼンネンタイヒ</t>
    </rPh>
    <rPh sb="30" eb="32">
      <t>スウチ</t>
    </rPh>
    <rPh sb="33" eb="35">
      <t>コンカイ</t>
    </rPh>
    <rPh sb="36" eb="38">
      <t>ヒョウチュウ</t>
    </rPh>
    <rPh sb="40" eb="42">
      <t>ソンザイ</t>
    </rPh>
    <rPh sb="47" eb="49">
      <t>キュウソク</t>
    </rPh>
    <rPh sb="50" eb="54">
      <t>ジンコウゲンショウ</t>
    </rPh>
    <rPh sb="55" eb="56">
      <t>トモナ</t>
    </rPh>
    <rPh sb="61" eb="63">
      <t>ジュヨウ</t>
    </rPh>
    <rPh sb="64" eb="66">
      <t>ゲンショウ</t>
    </rPh>
    <rPh sb="67" eb="69">
      <t>ミコ</t>
    </rPh>
    <rPh sb="76" eb="80">
      <t>ショリシセツ</t>
    </rPh>
    <rPh sb="81" eb="85">
      <t>コウシンジュヨウ</t>
    </rPh>
    <rPh sb="86" eb="88">
      <t>ゾウダイ</t>
    </rPh>
    <rPh sb="88" eb="89">
      <t>オヨ</t>
    </rPh>
    <rPh sb="90" eb="94">
      <t>ブッカコウトウ</t>
    </rPh>
    <rPh sb="97" eb="101">
      <t>エイギョウヒヨウ</t>
    </rPh>
    <rPh sb="102" eb="104">
      <t>ゾウカ</t>
    </rPh>
    <rPh sb="105" eb="107">
      <t>タイオウ</t>
    </rPh>
    <rPh sb="115" eb="118">
      <t>ゲスイドウ</t>
    </rPh>
    <rPh sb="118" eb="120">
      <t>カンキョ</t>
    </rPh>
    <rPh sb="121" eb="124">
      <t>ショリジョウ</t>
    </rPh>
    <rPh sb="125" eb="129">
      <t>イジカンリ</t>
    </rPh>
    <rPh sb="140" eb="145">
      <t>シヨウリョウカイテイ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</si>
</sst>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1.2</c:v>
                </c:pt>
              </c:numCache>
            </c:numRef>
          </c:val>
          <c:extLst>
            <c:ext xmlns:c16="http://schemas.microsoft.com/office/drawing/2014/chart" uri="{C3380CC4-5D6E-409C-BE32-E72D297353CC}">
              <c16:uniqueId val="{00000000-6361-4C52-A0C7-13C36C5EF06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6361-4C52-A0C7-13C36C5EF06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73.41</c:v>
                </c:pt>
              </c:numCache>
            </c:numRef>
          </c:val>
          <c:extLst>
            <c:ext xmlns:c16="http://schemas.microsoft.com/office/drawing/2014/chart" uri="{C3380CC4-5D6E-409C-BE32-E72D297353CC}">
              <c16:uniqueId val="{00000000-6780-4B25-A4A5-E10C212460A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53.26</c:v>
                </c:pt>
              </c:numCache>
            </c:numRef>
          </c:val>
          <c:smooth val="0"/>
          <c:extLst>
            <c:ext xmlns:c16="http://schemas.microsoft.com/office/drawing/2014/chart" uri="{C3380CC4-5D6E-409C-BE32-E72D297353CC}">
              <c16:uniqueId val="{00000001-6780-4B25-A4A5-E10C212460A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75.959999999999994</c:v>
                </c:pt>
              </c:numCache>
            </c:numRef>
          </c:val>
          <c:extLst>
            <c:ext xmlns:c16="http://schemas.microsoft.com/office/drawing/2014/chart" uri="{C3380CC4-5D6E-409C-BE32-E72D297353CC}">
              <c16:uniqueId val="{00000000-C7A2-48AD-97DD-9DFA2A97F3C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91.12</c:v>
                </c:pt>
              </c:numCache>
            </c:numRef>
          </c:val>
          <c:smooth val="0"/>
          <c:extLst>
            <c:ext xmlns:c16="http://schemas.microsoft.com/office/drawing/2014/chart" uri="{C3380CC4-5D6E-409C-BE32-E72D297353CC}">
              <c16:uniqueId val="{00000001-C7A2-48AD-97DD-9DFA2A97F3C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111.75</c:v>
                </c:pt>
              </c:numCache>
            </c:numRef>
          </c:val>
          <c:extLst>
            <c:ext xmlns:c16="http://schemas.microsoft.com/office/drawing/2014/chart" uri="{C3380CC4-5D6E-409C-BE32-E72D297353CC}">
              <c16:uniqueId val="{00000000-F968-4D49-BBBF-6E6639E1ED7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104.65</c:v>
                </c:pt>
              </c:numCache>
            </c:numRef>
          </c:val>
          <c:smooth val="0"/>
          <c:extLst>
            <c:ext xmlns:c16="http://schemas.microsoft.com/office/drawing/2014/chart" uri="{C3380CC4-5D6E-409C-BE32-E72D297353CC}">
              <c16:uniqueId val="{00000001-F968-4D49-BBBF-6E6639E1ED7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3.84</c:v>
                </c:pt>
              </c:numCache>
            </c:numRef>
          </c:val>
          <c:extLst>
            <c:ext xmlns:c16="http://schemas.microsoft.com/office/drawing/2014/chart" uri="{C3380CC4-5D6E-409C-BE32-E72D297353CC}">
              <c16:uniqueId val="{00000000-6ECA-47D1-8FD6-98CD26B7AAA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33.11</c:v>
                </c:pt>
              </c:numCache>
            </c:numRef>
          </c:val>
          <c:smooth val="0"/>
          <c:extLst>
            <c:ext xmlns:c16="http://schemas.microsoft.com/office/drawing/2014/chart" uri="{C3380CC4-5D6E-409C-BE32-E72D297353CC}">
              <c16:uniqueId val="{00000001-6ECA-47D1-8FD6-98CD26B7AAA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9EE-4720-A5D3-7CCE4F30682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0.94</c:v>
                </c:pt>
              </c:numCache>
            </c:numRef>
          </c:val>
          <c:smooth val="0"/>
          <c:extLst>
            <c:ext xmlns:c16="http://schemas.microsoft.com/office/drawing/2014/chart" uri="{C3380CC4-5D6E-409C-BE32-E72D297353CC}">
              <c16:uniqueId val="{00000001-D9EE-4720-A5D3-7CCE4F30682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A14-4028-B503-FAE91123BD5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23.18</c:v>
                </c:pt>
              </c:numCache>
            </c:numRef>
          </c:val>
          <c:smooth val="0"/>
          <c:extLst>
            <c:ext xmlns:c16="http://schemas.microsoft.com/office/drawing/2014/chart" uri="{C3380CC4-5D6E-409C-BE32-E72D297353CC}">
              <c16:uniqueId val="{00000001-7A14-4028-B503-FAE91123BD5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60.03</c:v>
                </c:pt>
              </c:numCache>
            </c:numRef>
          </c:val>
          <c:extLst>
            <c:ext xmlns:c16="http://schemas.microsoft.com/office/drawing/2014/chart" uri="{C3380CC4-5D6E-409C-BE32-E72D297353CC}">
              <c16:uniqueId val="{00000000-3E3E-4109-A493-1004A2EC56E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80.010000000000005</c:v>
                </c:pt>
              </c:numCache>
            </c:numRef>
          </c:val>
          <c:smooth val="0"/>
          <c:extLst>
            <c:ext xmlns:c16="http://schemas.microsoft.com/office/drawing/2014/chart" uri="{C3380CC4-5D6E-409C-BE32-E72D297353CC}">
              <c16:uniqueId val="{00000001-3E3E-4109-A493-1004A2EC56E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D7F-4074-A90B-C3E8C9572F2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706.45</c:v>
                </c:pt>
              </c:numCache>
            </c:numRef>
          </c:val>
          <c:smooth val="0"/>
          <c:extLst>
            <c:ext xmlns:c16="http://schemas.microsoft.com/office/drawing/2014/chart" uri="{C3380CC4-5D6E-409C-BE32-E72D297353CC}">
              <c16:uniqueId val="{00000001-DD7F-4074-A90B-C3E8C9572F2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50.59</c:v>
                </c:pt>
              </c:numCache>
            </c:numRef>
          </c:val>
          <c:extLst>
            <c:ext xmlns:c16="http://schemas.microsoft.com/office/drawing/2014/chart" uri="{C3380CC4-5D6E-409C-BE32-E72D297353CC}">
              <c16:uniqueId val="{00000000-2D8B-4BBF-A186-E7C7491DF95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85.67</c:v>
                </c:pt>
              </c:numCache>
            </c:numRef>
          </c:val>
          <c:smooth val="0"/>
          <c:extLst>
            <c:ext xmlns:c16="http://schemas.microsoft.com/office/drawing/2014/chart" uri="{C3380CC4-5D6E-409C-BE32-E72D297353CC}">
              <c16:uniqueId val="{00000001-2D8B-4BBF-A186-E7C7491DF95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301.12</c:v>
                </c:pt>
              </c:numCache>
            </c:numRef>
          </c:val>
          <c:extLst>
            <c:ext xmlns:c16="http://schemas.microsoft.com/office/drawing/2014/chart" uri="{C3380CC4-5D6E-409C-BE32-E72D297353CC}">
              <c16:uniqueId val="{00000000-F001-4E29-9914-B2B9F60D02D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194.78</c:v>
                </c:pt>
              </c:numCache>
            </c:numRef>
          </c:val>
          <c:smooth val="0"/>
          <c:extLst>
            <c:ext xmlns:c16="http://schemas.microsoft.com/office/drawing/2014/chart" uri="{C3380CC4-5D6E-409C-BE32-E72D297353CC}">
              <c16:uniqueId val="{00000001-F001-4E29-9914-B2B9F60D02D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栃木県　益子町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Cd1</v>
      </c>
      <c r="X8" s="64"/>
      <c r="Y8" s="64"/>
      <c r="Z8" s="64"/>
      <c r="AA8" s="64"/>
      <c r="AB8" s="64"/>
      <c r="AC8" s="64"/>
      <c r="AD8" s="65" t="str">
        <f>データ!$M$6</f>
        <v>非設置</v>
      </c>
      <c r="AE8" s="65"/>
      <c r="AF8" s="65"/>
      <c r="AG8" s="65"/>
      <c r="AH8" s="65"/>
      <c r="AI8" s="65"/>
      <c r="AJ8" s="65"/>
      <c r="AK8" s="3"/>
      <c r="AL8" s="44">
        <f>データ!S6</f>
        <v>21360</v>
      </c>
      <c r="AM8" s="44"/>
      <c r="AN8" s="44"/>
      <c r="AO8" s="44"/>
      <c r="AP8" s="44"/>
      <c r="AQ8" s="44"/>
      <c r="AR8" s="44"/>
      <c r="AS8" s="44"/>
      <c r="AT8" s="45">
        <f>データ!T6</f>
        <v>89.4</v>
      </c>
      <c r="AU8" s="45"/>
      <c r="AV8" s="45"/>
      <c r="AW8" s="45"/>
      <c r="AX8" s="45"/>
      <c r="AY8" s="45"/>
      <c r="AZ8" s="45"/>
      <c r="BA8" s="45"/>
      <c r="BB8" s="45">
        <f>データ!U6</f>
        <v>238.93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58.9</v>
      </c>
      <c r="J10" s="45"/>
      <c r="K10" s="45"/>
      <c r="L10" s="45"/>
      <c r="M10" s="45"/>
      <c r="N10" s="45"/>
      <c r="O10" s="45"/>
      <c r="P10" s="45">
        <f>データ!P6</f>
        <v>23.04</v>
      </c>
      <c r="Q10" s="45"/>
      <c r="R10" s="45"/>
      <c r="S10" s="45"/>
      <c r="T10" s="45"/>
      <c r="U10" s="45"/>
      <c r="V10" s="45"/>
      <c r="W10" s="45">
        <f>データ!Q6</f>
        <v>68.72</v>
      </c>
      <c r="X10" s="45"/>
      <c r="Y10" s="45"/>
      <c r="Z10" s="45"/>
      <c r="AA10" s="45"/>
      <c r="AB10" s="45"/>
      <c r="AC10" s="45"/>
      <c r="AD10" s="44">
        <f>データ!R6</f>
        <v>2860</v>
      </c>
      <c r="AE10" s="44"/>
      <c r="AF10" s="44"/>
      <c r="AG10" s="44"/>
      <c r="AH10" s="44"/>
      <c r="AI10" s="44"/>
      <c r="AJ10" s="44"/>
      <c r="AK10" s="2"/>
      <c r="AL10" s="44">
        <f>データ!V6</f>
        <v>4895</v>
      </c>
      <c r="AM10" s="44"/>
      <c r="AN10" s="44"/>
      <c r="AO10" s="44"/>
      <c r="AP10" s="44"/>
      <c r="AQ10" s="44"/>
      <c r="AR10" s="44"/>
      <c r="AS10" s="44"/>
      <c r="AT10" s="45">
        <f>データ!W6</f>
        <v>2.58</v>
      </c>
      <c r="AU10" s="45"/>
      <c r="AV10" s="45"/>
      <c r="AW10" s="45"/>
      <c r="AX10" s="45"/>
      <c r="AY10" s="45"/>
      <c r="AZ10" s="45"/>
      <c r="BA10" s="45"/>
      <c r="BB10" s="45">
        <f>データ!X6</f>
        <v>1897.29</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29gpu9p/tC9XYO68Y0iBZfu/AykYW7XSq8Rt9N2w9HGxSedZ8MTj/lir81/YsjEKSdcQrTaF+ZNOvqPpPRheqg==" saltValue="OS7ppGMX87qPWTcQ4Nmgu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93424</v>
      </c>
      <c r="D6" s="19">
        <f t="shared" si="3"/>
        <v>46</v>
      </c>
      <c r="E6" s="19">
        <f t="shared" si="3"/>
        <v>17</v>
      </c>
      <c r="F6" s="19">
        <f t="shared" si="3"/>
        <v>1</v>
      </c>
      <c r="G6" s="19">
        <f t="shared" si="3"/>
        <v>0</v>
      </c>
      <c r="H6" s="19" t="str">
        <f t="shared" si="3"/>
        <v>栃木県　益子町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58.9</v>
      </c>
      <c r="P6" s="20">
        <f t="shared" si="3"/>
        <v>23.04</v>
      </c>
      <c r="Q6" s="20">
        <f t="shared" si="3"/>
        <v>68.72</v>
      </c>
      <c r="R6" s="20">
        <f t="shared" si="3"/>
        <v>2860</v>
      </c>
      <c r="S6" s="20">
        <f t="shared" si="3"/>
        <v>21360</v>
      </c>
      <c r="T6" s="20">
        <f t="shared" si="3"/>
        <v>89.4</v>
      </c>
      <c r="U6" s="20">
        <f t="shared" si="3"/>
        <v>238.93</v>
      </c>
      <c r="V6" s="20">
        <f t="shared" si="3"/>
        <v>4895</v>
      </c>
      <c r="W6" s="20">
        <f t="shared" si="3"/>
        <v>2.58</v>
      </c>
      <c r="X6" s="20">
        <f t="shared" si="3"/>
        <v>1897.29</v>
      </c>
      <c r="Y6" s="21" t="str">
        <f>IF(Y7="",NA(),Y7)</f>
        <v>-</v>
      </c>
      <c r="Z6" s="21" t="str">
        <f t="shared" ref="Z6:AH6" si="4">IF(Z7="",NA(),Z7)</f>
        <v>-</v>
      </c>
      <c r="AA6" s="21" t="str">
        <f t="shared" si="4"/>
        <v>-</v>
      </c>
      <c r="AB6" s="21" t="str">
        <f t="shared" si="4"/>
        <v>-</v>
      </c>
      <c r="AC6" s="21">
        <f t="shared" si="4"/>
        <v>111.75</v>
      </c>
      <c r="AD6" s="21" t="str">
        <f t="shared" si="4"/>
        <v>-</v>
      </c>
      <c r="AE6" s="21" t="str">
        <f t="shared" si="4"/>
        <v>-</v>
      </c>
      <c r="AF6" s="21" t="str">
        <f t="shared" si="4"/>
        <v>-</v>
      </c>
      <c r="AG6" s="21" t="str">
        <f t="shared" si="4"/>
        <v>-</v>
      </c>
      <c r="AH6" s="21">
        <f t="shared" si="4"/>
        <v>104.65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23.18</v>
      </c>
      <c r="AT6" s="20" t="str">
        <f>IF(AT7="","",IF(AT7="-","【-】","【"&amp;SUBSTITUTE(TEXT(AT7,"#,##0.00"),"-","△")&amp;"】"))</f>
        <v>【3.12】</v>
      </c>
      <c r="AU6" s="21" t="str">
        <f>IF(AU7="",NA(),AU7)</f>
        <v>-</v>
      </c>
      <c r="AV6" s="21" t="str">
        <f t="shared" ref="AV6:BD6" si="6">IF(AV7="",NA(),AV7)</f>
        <v>-</v>
      </c>
      <c r="AW6" s="21" t="str">
        <f t="shared" si="6"/>
        <v>-</v>
      </c>
      <c r="AX6" s="21" t="str">
        <f t="shared" si="6"/>
        <v>-</v>
      </c>
      <c r="AY6" s="21">
        <f t="shared" si="6"/>
        <v>60.03</v>
      </c>
      <c r="AZ6" s="21" t="str">
        <f t="shared" si="6"/>
        <v>-</v>
      </c>
      <c r="BA6" s="21" t="str">
        <f t="shared" si="6"/>
        <v>-</v>
      </c>
      <c r="BB6" s="21" t="str">
        <f t="shared" si="6"/>
        <v>-</v>
      </c>
      <c r="BC6" s="21" t="str">
        <f t="shared" si="6"/>
        <v>-</v>
      </c>
      <c r="BD6" s="21">
        <f t="shared" si="6"/>
        <v>80.010000000000005</v>
      </c>
      <c r="BE6" s="20" t="str">
        <f>IF(BE7="","",IF(BE7="-","【-】","【"&amp;SUBSTITUTE(TEXT(BE7,"#,##0.00"),"-","△")&amp;"】"))</f>
        <v>【82.75】</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706.45</v>
      </c>
      <c r="BP6" s="20" t="str">
        <f>IF(BP7="","",IF(BP7="-","【-】","【"&amp;SUBSTITUTE(TEXT(BP7,"#,##0.00"),"-","△")&amp;"】"))</f>
        <v>【602.56】</v>
      </c>
      <c r="BQ6" s="21" t="str">
        <f>IF(BQ7="",NA(),BQ7)</f>
        <v>-</v>
      </c>
      <c r="BR6" s="21" t="str">
        <f t="shared" ref="BR6:BZ6" si="8">IF(BR7="",NA(),BR7)</f>
        <v>-</v>
      </c>
      <c r="BS6" s="21" t="str">
        <f t="shared" si="8"/>
        <v>-</v>
      </c>
      <c r="BT6" s="21" t="str">
        <f t="shared" si="8"/>
        <v>-</v>
      </c>
      <c r="BU6" s="21">
        <f t="shared" si="8"/>
        <v>50.59</v>
      </c>
      <c r="BV6" s="21" t="str">
        <f t="shared" si="8"/>
        <v>-</v>
      </c>
      <c r="BW6" s="21" t="str">
        <f t="shared" si="8"/>
        <v>-</v>
      </c>
      <c r="BX6" s="21" t="str">
        <f t="shared" si="8"/>
        <v>-</v>
      </c>
      <c r="BY6" s="21" t="str">
        <f t="shared" si="8"/>
        <v>-</v>
      </c>
      <c r="BZ6" s="21">
        <f t="shared" si="8"/>
        <v>85.67</v>
      </c>
      <c r="CA6" s="20" t="str">
        <f>IF(CA7="","",IF(CA7="-","【-】","【"&amp;SUBSTITUTE(TEXT(CA7,"#,##0.00"),"-","△")&amp;"】"))</f>
        <v>【97.94】</v>
      </c>
      <c r="CB6" s="21" t="str">
        <f>IF(CB7="",NA(),CB7)</f>
        <v>-</v>
      </c>
      <c r="CC6" s="21" t="str">
        <f t="shared" ref="CC6:CK6" si="9">IF(CC7="",NA(),CC7)</f>
        <v>-</v>
      </c>
      <c r="CD6" s="21" t="str">
        <f t="shared" si="9"/>
        <v>-</v>
      </c>
      <c r="CE6" s="21" t="str">
        <f t="shared" si="9"/>
        <v>-</v>
      </c>
      <c r="CF6" s="21">
        <f t="shared" si="9"/>
        <v>301.12</v>
      </c>
      <c r="CG6" s="21" t="str">
        <f t="shared" si="9"/>
        <v>-</v>
      </c>
      <c r="CH6" s="21" t="str">
        <f t="shared" si="9"/>
        <v>-</v>
      </c>
      <c r="CI6" s="21" t="str">
        <f t="shared" si="9"/>
        <v>-</v>
      </c>
      <c r="CJ6" s="21" t="str">
        <f t="shared" si="9"/>
        <v>-</v>
      </c>
      <c r="CK6" s="21">
        <f t="shared" si="9"/>
        <v>194.78</v>
      </c>
      <c r="CL6" s="20" t="str">
        <f>IF(CL7="","",IF(CL7="-","【-】","【"&amp;SUBSTITUTE(TEXT(CL7,"#,##0.00"),"-","△")&amp;"】"))</f>
        <v>【140.98】</v>
      </c>
      <c r="CM6" s="21" t="str">
        <f>IF(CM7="",NA(),CM7)</f>
        <v>-</v>
      </c>
      <c r="CN6" s="21" t="str">
        <f t="shared" ref="CN6:CV6" si="10">IF(CN7="",NA(),CN7)</f>
        <v>-</v>
      </c>
      <c r="CO6" s="21" t="str">
        <f t="shared" si="10"/>
        <v>-</v>
      </c>
      <c r="CP6" s="21" t="str">
        <f t="shared" si="10"/>
        <v>-</v>
      </c>
      <c r="CQ6" s="21">
        <f t="shared" si="10"/>
        <v>73.41</v>
      </c>
      <c r="CR6" s="21" t="str">
        <f t="shared" si="10"/>
        <v>-</v>
      </c>
      <c r="CS6" s="21" t="str">
        <f t="shared" si="10"/>
        <v>-</v>
      </c>
      <c r="CT6" s="21" t="str">
        <f t="shared" si="10"/>
        <v>-</v>
      </c>
      <c r="CU6" s="21" t="str">
        <f t="shared" si="10"/>
        <v>-</v>
      </c>
      <c r="CV6" s="21">
        <f t="shared" si="10"/>
        <v>53.26</v>
      </c>
      <c r="CW6" s="20" t="str">
        <f>IF(CW7="","",IF(CW7="-","【-】","【"&amp;SUBSTITUTE(TEXT(CW7,"#,##0.00"),"-","△")&amp;"】"))</f>
        <v>【60.13】</v>
      </c>
      <c r="CX6" s="21" t="str">
        <f>IF(CX7="",NA(),CX7)</f>
        <v>-</v>
      </c>
      <c r="CY6" s="21" t="str">
        <f t="shared" ref="CY6:DG6" si="11">IF(CY7="",NA(),CY7)</f>
        <v>-</v>
      </c>
      <c r="CZ6" s="21" t="str">
        <f t="shared" si="11"/>
        <v>-</v>
      </c>
      <c r="DA6" s="21" t="str">
        <f t="shared" si="11"/>
        <v>-</v>
      </c>
      <c r="DB6" s="21">
        <f t="shared" si="11"/>
        <v>75.959999999999994</v>
      </c>
      <c r="DC6" s="21" t="str">
        <f t="shared" si="11"/>
        <v>-</v>
      </c>
      <c r="DD6" s="21" t="str">
        <f t="shared" si="11"/>
        <v>-</v>
      </c>
      <c r="DE6" s="21" t="str">
        <f t="shared" si="11"/>
        <v>-</v>
      </c>
      <c r="DF6" s="21" t="str">
        <f t="shared" si="11"/>
        <v>-</v>
      </c>
      <c r="DG6" s="21">
        <f t="shared" si="11"/>
        <v>91.12</v>
      </c>
      <c r="DH6" s="20" t="str">
        <f>IF(DH7="","",IF(DH7="-","【-】","【"&amp;SUBSTITUTE(TEXT(DH7,"#,##0.00"),"-","△")&amp;"】"))</f>
        <v>【96.00】</v>
      </c>
      <c r="DI6" s="21" t="str">
        <f>IF(DI7="",NA(),DI7)</f>
        <v>-</v>
      </c>
      <c r="DJ6" s="21" t="str">
        <f t="shared" ref="DJ6:DR6" si="12">IF(DJ7="",NA(),DJ7)</f>
        <v>-</v>
      </c>
      <c r="DK6" s="21" t="str">
        <f t="shared" si="12"/>
        <v>-</v>
      </c>
      <c r="DL6" s="21" t="str">
        <f t="shared" si="12"/>
        <v>-</v>
      </c>
      <c r="DM6" s="21">
        <f t="shared" si="12"/>
        <v>3.84</v>
      </c>
      <c r="DN6" s="21" t="str">
        <f t="shared" si="12"/>
        <v>-</v>
      </c>
      <c r="DO6" s="21" t="str">
        <f t="shared" si="12"/>
        <v>-</v>
      </c>
      <c r="DP6" s="21" t="str">
        <f t="shared" si="12"/>
        <v>-</v>
      </c>
      <c r="DQ6" s="21" t="str">
        <f t="shared" si="12"/>
        <v>-</v>
      </c>
      <c r="DR6" s="21">
        <f t="shared" si="12"/>
        <v>33.11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0.94</v>
      </c>
      <c r="ED6" s="20" t="str">
        <f>IF(ED7="","",IF(ED7="-","【-】","【"&amp;SUBSTITUTE(TEXT(ED7,"#,##0.00"),"-","△")&amp;"】"))</f>
        <v>【9.46】</v>
      </c>
      <c r="EE6" s="21" t="str">
        <f>IF(EE7="",NA(),EE7)</f>
        <v>-</v>
      </c>
      <c r="EF6" s="21" t="str">
        <f t="shared" ref="EF6:EN6" si="14">IF(EF7="",NA(),EF7)</f>
        <v>-</v>
      </c>
      <c r="EG6" s="21" t="str">
        <f t="shared" si="14"/>
        <v>-</v>
      </c>
      <c r="EH6" s="21" t="str">
        <f t="shared" si="14"/>
        <v>-</v>
      </c>
      <c r="EI6" s="21">
        <f t="shared" si="14"/>
        <v>1.2</v>
      </c>
      <c r="EJ6" s="21" t="str">
        <f t="shared" si="14"/>
        <v>-</v>
      </c>
      <c r="EK6" s="21" t="str">
        <f t="shared" si="14"/>
        <v>-</v>
      </c>
      <c r="EL6" s="21" t="str">
        <f t="shared" si="14"/>
        <v>-</v>
      </c>
      <c r="EM6" s="21" t="str">
        <f t="shared" si="14"/>
        <v>-</v>
      </c>
      <c r="EN6" s="21">
        <f t="shared" si="14"/>
        <v>7.0000000000000007E-2</v>
      </c>
      <c r="EO6" s="20" t="str">
        <f>IF(EO7="","",IF(EO7="-","【-】","【"&amp;SUBSTITUTE(TEXT(EO7,"#,##0.00"),"-","△")&amp;"】"))</f>
        <v>【0.19】</v>
      </c>
    </row>
    <row r="7" spans="1:148" s="22" customFormat="1" x14ac:dyDescent="0.2">
      <c r="A7" s="14"/>
      <c r="B7" s="23">
        <v>2024</v>
      </c>
      <c r="C7" s="23">
        <v>93424</v>
      </c>
      <c r="D7" s="23">
        <v>46</v>
      </c>
      <c r="E7" s="23">
        <v>17</v>
      </c>
      <c r="F7" s="23">
        <v>1</v>
      </c>
      <c r="G7" s="23">
        <v>0</v>
      </c>
      <c r="H7" s="23" t="s">
        <v>96</v>
      </c>
      <c r="I7" s="23" t="s">
        <v>97</v>
      </c>
      <c r="J7" s="23" t="s">
        <v>98</v>
      </c>
      <c r="K7" s="23" t="s">
        <v>99</v>
      </c>
      <c r="L7" s="23" t="s">
        <v>100</v>
      </c>
      <c r="M7" s="23" t="s">
        <v>101</v>
      </c>
      <c r="N7" s="24" t="s">
        <v>102</v>
      </c>
      <c r="O7" s="24">
        <v>58.9</v>
      </c>
      <c r="P7" s="24">
        <v>23.04</v>
      </c>
      <c r="Q7" s="24">
        <v>68.72</v>
      </c>
      <c r="R7" s="24">
        <v>2860</v>
      </c>
      <c r="S7" s="24">
        <v>21360</v>
      </c>
      <c r="T7" s="24">
        <v>89.4</v>
      </c>
      <c r="U7" s="24">
        <v>238.93</v>
      </c>
      <c r="V7" s="24">
        <v>4895</v>
      </c>
      <c r="W7" s="24">
        <v>2.58</v>
      </c>
      <c r="X7" s="24">
        <v>1897.29</v>
      </c>
      <c r="Y7" s="24" t="s">
        <v>102</v>
      </c>
      <c r="Z7" s="24" t="s">
        <v>102</v>
      </c>
      <c r="AA7" s="24" t="s">
        <v>102</v>
      </c>
      <c r="AB7" s="24" t="s">
        <v>102</v>
      </c>
      <c r="AC7" s="24">
        <v>111.75</v>
      </c>
      <c r="AD7" s="24" t="s">
        <v>102</v>
      </c>
      <c r="AE7" s="24" t="s">
        <v>102</v>
      </c>
      <c r="AF7" s="24" t="s">
        <v>102</v>
      </c>
      <c r="AG7" s="24" t="s">
        <v>102</v>
      </c>
      <c r="AH7" s="24">
        <v>104.65</v>
      </c>
      <c r="AI7" s="24">
        <v>105.36</v>
      </c>
      <c r="AJ7" s="24" t="s">
        <v>102</v>
      </c>
      <c r="AK7" s="24" t="s">
        <v>102</v>
      </c>
      <c r="AL7" s="24" t="s">
        <v>102</v>
      </c>
      <c r="AM7" s="24" t="s">
        <v>102</v>
      </c>
      <c r="AN7" s="24">
        <v>0</v>
      </c>
      <c r="AO7" s="24" t="s">
        <v>102</v>
      </c>
      <c r="AP7" s="24" t="s">
        <v>102</v>
      </c>
      <c r="AQ7" s="24" t="s">
        <v>102</v>
      </c>
      <c r="AR7" s="24" t="s">
        <v>102</v>
      </c>
      <c r="AS7" s="24">
        <v>23.18</v>
      </c>
      <c r="AT7" s="24">
        <v>3.12</v>
      </c>
      <c r="AU7" s="24" t="s">
        <v>102</v>
      </c>
      <c r="AV7" s="24" t="s">
        <v>102</v>
      </c>
      <c r="AW7" s="24" t="s">
        <v>102</v>
      </c>
      <c r="AX7" s="24" t="s">
        <v>102</v>
      </c>
      <c r="AY7" s="24">
        <v>60.03</v>
      </c>
      <c r="AZ7" s="24" t="s">
        <v>102</v>
      </c>
      <c r="BA7" s="24" t="s">
        <v>102</v>
      </c>
      <c r="BB7" s="24" t="s">
        <v>102</v>
      </c>
      <c r="BC7" s="24" t="s">
        <v>102</v>
      </c>
      <c r="BD7" s="24">
        <v>80.010000000000005</v>
      </c>
      <c r="BE7" s="24">
        <v>82.75</v>
      </c>
      <c r="BF7" s="24" t="s">
        <v>102</v>
      </c>
      <c r="BG7" s="24" t="s">
        <v>102</v>
      </c>
      <c r="BH7" s="24" t="s">
        <v>102</v>
      </c>
      <c r="BI7" s="24" t="s">
        <v>102</v>
      </c>
      <c r="BJ7" s="24">
        <v>0</v>
      </c>
      <c r="BK7" s="24" t="s">
        <v>102</v>
      </c>
      <c r="BL7" s="24" t="s">
        <v>102</v>
      </c>
      <c r="BM7" s="24" t="s">
        <v>102</v>
      </c>
      <c r="BN7" s="24" t="s">
        <v>102</v>
      </c>
      <c r="BO7" s="24">
        <v>706.45</v>
      </c>
      <c r="BP7" s="24">
        <v>602.55999999999995</v>
      </c>
      <c r="BQ7" s="24" t="s">
        <v>102</v>
      </c>
      <c r="BR7" s="24" t="s">
        <v>102</v>
      </c>
      <c r="BS7" s="24" t="s">
        <v>102</v>
      </c>
      <c r="BT7" s="24" t="s">
        <v>102</v>
      </c>
      <c r="BU7" s="24">
        <v>50.59</v>
      </c>
      <c r="BV7" s="24" t="s">
        <v>102</v>
      </c>
      <c r="BW7" s="24" t="s">
        <v>102</v>
      </c>
      <c r="BX7" s="24" t="s">
        <v>102</v>
      </c>
      <c r="BY7" s="24" t="s">
        <v>102</v>
      </c>
      <c r="BZ7" s="24">
        <v>85.67</v>
      </c>
      <c r="CA7" s="24">
        <v>97.94</v>
      </c>
      <c r="CB7" s="24" t="s">
        <v>102</v>
      </c>
      <c r="CC7" s="24" t="s">
        <v>102</v>
      </c>
      <c r="CD7" s="24" t="s">
        <v>102</v>
      </c>
      <c r="CE7" s="24" t="s">
        <v>102</v>
      </c>
      <c r="CF7" s="24">
        <v>301.12</v>
      </c>
      <c r="CG7" s="24" t="s">
        <v>102</v>
      </c>
      <c r="CH7" s="24" t="s">
        <v>102</v>
      </c>
      <c r="CI7" s="24" t="s">
        <v>102</v>
      </c>
      <c r="CJ7" s="24" t="s">
        <v>102</v>
      </c>
      <c r="CK7" s="24">
        <v>194.78</v>
      </c>
      <c r="CL7" s="24">
        <v>140.97999999999999</v>
      </c>
      <c r="CM7" s="24" t="s">
        <v>102</v>
      </c>
      <c r="CN7" s="24" t="s">
        <v>102</v>
      </c>
      <c r="CO7" s="24" t="s">
        <v>102</v>
      </c>
      <c r="CP7" s="24" t="s">
        <v>102</v>
      </c>
      <c r="CQ7" s="24">
        <v>73.41</v>
      </c>
      <c r="CR7" s="24" t="s">
        <v>102</v>
      </c>
      <c r="CS7" s="24" t="s">
        <v>102</v>
      </c>
      <c r="CT7" s="24" t="s">
        <v>102</v>
      </c>
      <c r="CU7" s="24" t="s">
        <v>102</v>
      </c>
      <c r="CV7" s="24">
        <v>53.26</v>
      </c>
      <c r="CW7" s="24">
        <v>60.13</v>
      </c>
      <c r="CX7" s="24" t="s">
        <v>102</v>
      </c>
      <c r="CY7" s="24" t="s">
        <v>102</v>
      </c>
      <c r="CZ7" s="24" t="s">
        <v>102</v>
      </c>
      <c r="DA7" s="24" t="s">
        <v>102</v>
      </c>
      <c r="DB7" s="24">
        <v>75.959999999999994</v>
      </c>
      <c r="DC7" s="24" t="s">
        <v>102</v>
      </c>
      <c r="DD7" s="24" t="s">
        <v>102</v>
      </c>
      <c r="DE7" s="24" t="s">
        <v>102</v>
      </c>
      <c r="DF7" s="24" t="s">
        <v>102</v>
      </c>
      <c r="DG7" s="24">
        <v>91.12</v>
      </c>
      <c r="DH7" s="24">
        <v>96</v>
      </c>
      <c r="DI7" s="24" t="s">
        <v>102</v>
      </c>
      <c r="DJ7" s="24" t="s">
        <v>102</v>
      </c>
      <c r="DK7" s="24" t="s">
        <v>102</v>
      </c>
      <c r="DL7" s="24" t="s">
        <v>102</v>
      </c>
      <c r="DM7" s="24">
        <v>3.84</v>
      </c>
      <c r="DN7" s="24" t="s">
        <v>102</v>
      </c>
      <c r="DO7" s="24" t="s">
        <v>102</v>
      </c>
      <c r="DP7" s="24" t="s">
        <v>102</v>
      </c>
      <c r="DQ7" s="24" t="s">
        <v>102</v>
      </c>
      <c r="DR7" s="24">
        <v>33.11</v>
      </c>
      <c r="DS7" s="24">
        <v>42.2</v>
      </c>
      <c r="DT7" s="24" t="s">
        <v>102</v>
      </c>
      <c r="DU7" s="24" t="s">
        <v>102</v>
      </c>
      <c r="DV7" s="24" t="s">
        <v>102</v>
      </c>
      <c r="DW7" s="24" t="s">
        <v>102</v>
      </c>
      <c r="DX7" s="24">
        <v>0</v>
      </c>
      <c r="DY7" s="24" t="s">
        <v>102</v>
      </c>
      <c r="DZ7" s="24" t="s">
        <v>102</v>
      </c>
      <c r="EA7" s="24" t="s">
        <v>102</v>
      </c>
      <c r="EB7" s="24" t="s">
        <v>102</v>
      </c>
      <c r="EC7" s="24">
        <v>0.94</v>
      </c>
      <c r="ED7" s="24">
        <v>9.4600000000000009</v>
      </c>
      <c r="EE7" s="24" t="s">
        <v>102</v>
      </c>
      <c r="EF7" s="24" t="s">
        <v>102</v>
      </c>
      <c r="EG7" s="24" t="s">
        <v>102</v>
      </c>
      <c r="EH7" s="24" t="s">
        <v>102</v>
      </c>
      <c r="EI7" s="24">
        <v>1.2</v>
      </c>
      <c r="EJ7" s="24" t="s">
        <v>102</v>
      </c>
      <c r="EK7" s="24" t="s">
        <v>102</v>
      </c>
      <c r="EL7" s="24" t="s">
        <v>102</v>
      </c>
      <c r="EM7" s="24" t="s">
        <v>102</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2026-03-02T01:28:02Z</cp:lastPrinted>
  <dcterms:created xsi:type="dcterms:W3CDTF">2025-12-23T05:58:09Z</dcterms:created>
  <dcterms:modified xsi:type="dcterms:W3CDTF">2026-03-06T05:04:02Z</dcterms:modified>
  <cp:category/>
</cp:coreProperties>
</file>