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1 上水道\"/>
    </mc:Choice>
  </mc:AlternateContent>
  <xr:revisionPtr revIDLastSave="0" documentId="13_ncr:1_{979DA0D7-3309-494B-BEB4-27044268DDE4}" xr6:coauthVersionLast="47" xr6:coauthVersionMax="47" xr10:uidLastSave="{00000000-0000-0000-0000-000000000000}"/>
  <workbookProtection workbookAlgorithmName="SHA-512" workbookHashValue="8Dywry860abpAnqrcFeQibxr+jaVkii8cD3U/U4qbKS1XNpQkgxv9hetxAB5duANBDG3TLlhPgMK4oiJE5StPg==" workbookSaltValue="RH8VhP0IM5pnz+3hVsI6fQ==" workbookSpinCount="100000" lockStructure="1"/>
  <bookViews>
    <workbookView xWindow="45"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<sst xmlns="http://schemas.openxmlformats.org/spreadsheetml/2006/main" count="228" uniqueCount="111">
  <si>
    <t>分析欄</t>
    <rPh sb="0" eb="2">
      <t>ブンセキ</t>
    </rPh>
    <rPh sb="2" eb="3">
      <t>ラン</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</si>
  <si>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</si>
  <si>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管理者の情報</t>
    <rPh sb="0" eb="3">
      <t>カンリシャ</t>
    </rPh>
    <rPh sb="4" eb="6">
      <t>ジョウホウ</t>
    </rPh>
    <phoneticPr fontId="1"/>
  </si>
  <si>
    <t>経営比較分析表（令和6年度決算）</t>
    <rPh sb="8" eb="10">
      <t>レイワ</t>
    </rPh>
    <rPh sb="12" eb="13">
      <t>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</si>
  <si>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</si>
  <si>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</si>
  <si>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</si>
  <si>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</si>
  <si>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</si>
  <si>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</si>
  <si>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</si>
  <si>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family val="3"/>
        <charset val="128"/>
      </rPr>
      <t>2</t>
    </r>
    <r>
      <rPr>
        <b/>
        <sz val="11"/>
        <color theme="1"/>
        <rFont val="ＭＳ ゴシック"/>
        <family val="3"/>
        <charset val="128"/>
      </rPr>
      <t>)</t>
    </r>
  </si>
  <si>
    <t>⑤料金回収率(％)</t>
    <rPh sb="1" eb="3">
      <t>リョウキン</t>
    </rPh>
    <rPh sb="3" eb="5">
      <t>カイシュウ</t>
    </rPh>
    <rPh sb="5" eb="6">
      <t>リツ</t>
    </rPh>
    <phoneticPr fontId="1"/>
  </si>
  <si>
    <t>当該団体値（当該値）</t>
    <rPh sb="2" eb="4">
      <t>ダンタイ</t>
    </rPh>
    <phoneticPr fontId="1"/>
  </si>
  <si>
    <t>類似団体区分</t>
    <rPh sb="4" eb="6">
      <t>クブン</t>
    </rPh>
    <phoneticPr fontId="1"/>
  </si>
  <si>
    <t>参照用</t>
    <rPh sb="0" eb="3">
      <t>サンショウヨウ</t>
    </rPh>
    <phoneticPr fontId="1"/>
  </si>
  <si>
    <t>水道事業(法適用)</t>
    <rPh sb="0" eb="2">
      <t>スイドウ</t>
    </rPh>
    <rPh sb="2" eb="4">
      <t>ジギョウ</t>
    </rPh>
    <rPh sb="5" eb="6">
      <t>ホウ</t>
    </rPh>
    <rPh sb="6" eb="8">
      <t>テキヨウ</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</si>
  <si>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</si>
  <si>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</si>
  <si>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</si>
  <si>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施設CD</t>
    <rPh sb="0" eb="2">
      <t>シセツ</t>
    </rPh>
    <phoneticPr fontId="1"/>
  </si>
  <si>
    <t>業種CD</t>
    <rPh sb="0" eb="2">
      <t>ギョウシュ</t>
    </rPh>
    <phoneticPr fontId="1"/>
  </si>
  <si>
    <t>■</t>
  </si>
  <si>
    <t>現在給水人口(人)</t>
  </si>
  <si>
    <t>資金不足比率(％)</t>
  </si>
  <si>
    <t>自己資本構成比率(％)</t>
  </si>
  <si>
    <t>1⑦</t>
  </si>
  <si>
    <t>2. 老朽化の状況</t>
  </si>
  <si>
    <t>－</t>
  </si>
  <si>
    <t>類似団体</t>
    <rPh sb="0" eb="2">
      <t>ルイジ</t>
    </rPh>
    <rPh sb="2" eb="4">
      <t>ダンタイ</t>
    </rPh>
    <phoneticPr fontId="1"/>
  </si>
  <si>
    <t>普及率(％)</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</si>
  <si>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</si>
  <si>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</si>
  <si>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類似団体平均値（平均値）</t>
  </si>
  <si>
    <t>大項目</t>
    <rPh sb="0" eb="3">
      <t>ダイコウモク</t>
    </rPh>
    <phoneticPr fontId="1"/>
  </si>
  <si>
    <t>1②</t>
  </si>
  <si>
    <t>全国平均</t>
    <rPh sb="0" eb="2">
      <t>ゼンコク</t>
    </rPh>
    <rPh sb="2" eb="4">
      <t>ヘイキン</t>
    </rPh>
    <phoneticPr fontId="1"/>
  </si>
  <si>
    <t>【】</t>
  </si>
  <si>
    <t>1⑥</t>
  </si>
  <si>
    <t>令和6年度全国平均</t>
    <rPh sb="0" eb="2">
      <t>レイワ</t>
    </rPh>
    <rPh sb="3" eb="5">
      <t>ネンド</t>
    </rPh>
    <phoneticPr fontId="1"/>
  </si>
  <si>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</si>
  <si>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</si>
  <si>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</si>
  <si>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</si>
  <si>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</si>
  <si>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</si>
  <si>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1①</t>
  </si>
  <si>
    <t>①経常収支比率(％)</t>
  </si>
  <si>
    <t>1③</t>
  </si>
  <si>
    <t>項番</t>
    <rPh sb="0" eb="2">
      <t>コウバン</t>
    </rPh>
    <phoneticPr fontId="1"/>
  </si>
  <si>
    <t>1⑧</t>
  </si>
  <si>
    <t>1④</t>
  </si>
  <si>
    <t>③管路更新率(％)</t>
    <rPh sb="1" eb="3">
      <t>カンロ</t>
    </rPh>
    <rPh sb="3" eb="5">
      <t>コウシン</t>
    </rPh>
    <rPh sb="5" eb="6">
      <t>リツ</t>
    </rPh>
    <phoneticPr fontId="1"/>
  </si>
  <si>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</si>
  <si>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</si>
  <si>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</si>
  <si>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</si>
  <si>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2②</t>
  </si>
  <si>
    <t>2③</t>
  </si>
  <si>
    <t>事業CD</t>
    <rPh sb="0" eb="2">
      <t>ジギョウ</t>
    </rPh>
    <phoneticPr fontId="1"/>
  </si>
  <si>
    <t>年度</t>
    <rPh sb="0" eb="2">
      <t>ネンド</t>
    </rPh>
    <phoneticPr fontId="1"/>
  </si>
  <si>
    <t>←年数補正</t>
    <rPh sb="1" eb="3">
      <t>ネンスウ</t>
    </rPh>
    <rPh sb="3" eb="5">
      <t>ホセイ</t>
    </rPh>
    <phoneticPr fontId="1"/>
  </si>
  <si>
    <t>団体CD</t>
    <rPh sb="0" eb="2">
      <t>ダンタイ</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</si>
  <si>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</si>
  <si>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</si>
  <si>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</si>
  <si>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</si>
  <si>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</si>
  <si>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⑦施設利用率(％)</t>
    <rPh sb="1" eb="3">
      <t>シセツ</t>
    </rPh>
    <rPh sb="3" eb="6">
      <t>リヨウリツ</t>
    </rPh>
    <phoneticPr fontId="1"/>
  </si>
  <si>
    <t>⑧有収率(％)</t>
  </si>
  <si>
    <t>②管路経年化率(％)</t>
    <rPh sb="1" eb="3">
      <t>カンロ</t>
    </rPh>
    <rPh sb="3" eb="6">
      <t>ケイネンカ</t>
    </rPh>
    <rPh sb="6" eb="7">
      <t>リツ</t>
    </rPh>
    <phoneticPr fontId="1"/>
  </si>
  <si>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</si>
  <si>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</si>
  <si>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</si>
  <si>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</si>
  <si>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</si>
  <si>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</si>
  <si>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</si>
  <si>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</si>
  <si>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</si>
  <si>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</si>
  <si>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給水人口</t>
    <rPh sb="0" eb="2">
      <t>キュウスイ</t>
    </rPh>
    <rPh sb="2" eb="4">
      <t>ジンコウ</t>
    </rPh>
    <phoneticPr fontId="1"/>
  </si>
  <si>
    <t>給水区域面積</t>
  </si>
  <si>
    <t>給水人口密度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</si>
  <si>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</si>
  <si>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</si>
  <si>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</si>
  <si>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</si>
  <si>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</si>
  <si>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</si>
  <si>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</si>
  <si>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</si>
  <si>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</si>
  <si>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栃木県　上三川町</t>
  </si>
  <si>
    <t>法適用</t>
  </si>
  <si>
    <t>水道事業</t>
  </si>
  <si>
    <t>末端給水事業</t>
  </si>
  <si>
    <t>A6</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</si>
  <si>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</si>
  <si>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</si>
  <si>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</si>
  <si>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</si>
  <si>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</si>
  <si>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</si>
  <si>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</si>
  <si>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</si>
  <si>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</si>
  <si>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</si>
  <si>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法定耐用年数を経過した管路の保有を度合いを示す②管路経年化率は類似団体平均を下回っているものの、①有形固定資産減価償却率は年々増加してしている。
　このことから、管路の更新に加え、将来管路以外の施設等の更新が必要となり費用が増大することが予測される。
　財源の確保のほか、事業費の平準化や計画的かつ効率的な更新ができるようアセットマネジメントを踏まえた対策に取り組む。</t>
    <rPh sb="1" eb="3">
      <t>ホウテイ</t>
    </rPh>
    <rPh sb="3" eb="5">
      <t>タイヨウ</t>
    </rPh>
    <rPh sb="5" eb="7">
      <t>ネンスウ</t>
    </rPh>
    <rPh sb="8" eb="10">
      <t>ケイカ</t>
    </rPh>
    <rPh sb="12" eb="14">
      <t>カンロ</t>
    </rPh>
    <rPh sb="15" eb="17">
      <t>ホユウ</t>
    </rPh>
    <rPh sb="18" eb="20">
      <t>ドア</t>
    </rPh>
    <rPh sb="22" eb="23">
      <t>シメ</t>
    </rPh>
    <rPh sb="25" eb="27">
      <t>カンロ</t>
    </rPh>
    <rPh sb="27" eb="29">
      <t>ケイネン</t>
    </rPh>
    <rPh sb="29" eb="30">
      <t>カ</t>
    </rPh>
    <rPh sb="30" eb="31">
      <t>リツ</t>
    </rPh>
    <rPh sb="32" eb="34">
      <t>ルイジ</t>
    </rPh>
    <rPh sb="34" eb="36">
      <t>ダンタイ</t>
    </rPh>
    <rPh sb="36" eb="38">
      <t>ヘイキン</t>
    </rPh>
    <rPh sb="39" eb="41">
      <t>シタマワ</t>
    </rPh>
    <rPh sb="50" eb="52">
      <t>ユウケイ</t>
    </rPh>
    <rPh sb="52" eb="54">
      <t>コテイ</t>
    </rPh>
    <rPh sb="54" eb="56">
      <t>シサン</t>
    </rPh>
    <rPh sb="56" eb="58">
      <t>ゲンカ</t>
    </rPh>
    <rPh sb="58" eb="61">
      <t>ショウキャクリツ</t>
    </rPh>
    <rPh sb="62" eb="64">
      <t>ネンネン</t>
    </rPh>
    <rPh sb="64" eb="66">
      <t>ゾウカ</t>
    </rPh>
    <rPh sb="82" eb="84">
      <t>カンロ</t>
    </rPh>
    <rPh sb="85" eb="87">
      <t>コウシン</t>
    </rPh>
    <rPh sb="88" eb="89">
      <t>クワ</t>
    </rPh>
    <rPh sb="91" eb="93">
      <t>ショウライ</t>
    </rPh>
    <rPh sb="93" eb="95">
      <t>カンロ</t>
    </rPh>
    <rPh sb="95" eb="97">
      <t>イガイ</t>
    </rPh>
    <rPh sb="98" eb="100">
      <t>シセツ</t>
    </rPh>
    <rPh sb="100" eb="101">
      <t>トウ</t>
    </rPh>
    <rPh sb="102" eb="104">
      <t>コウシン</t>
    </rPh>
    <rPh sb="105" eb="107">
      <t>ヒツヨウ</t>
    </rPh>
    <rPh sb="110" eb="112">
      <t>ヒヨウ</t>
    </rPh>
    <rPh sb="113" eb="115">
      <t>ゾウダイ</t>
    </rPh>
    <rPh sb="120" eb="122">
      <t>ヨソク</t>
    </rPh>
    <rPh sb="128" eb="130">
      <t>ザイゲン</t>
    </rPh>
    <rPh sb="131" eb="133">
      <t>カクホ</t>
    </rPh>
    <rPh sb="137" eb="140">
      <t>ジギョウヒ</t>
    </rPh>
    <rPh sb="141" eb="144">
      <t>ヘイジュンカ</t>
    </rPh>
    <rPh sb="145" eb="148">
      <t>ケイカクテキ</t>
    </rPh>
    <rPh sb="150" eb="153">
      <t>コウリツテキ</t>
    </rPh>
    <rPh sb="154" eb="156">
      <t>コウシン</t>
    </rPh>
    <rPh sb="173" eb="174">
      <t>フ</t>
    </rPh>
    <rPh sb="177" eb="179">
      <t>タイサク</t>
    </rPh>
    <rPh sb="180" eb="181">
      <t>ト</t>
    </rPh>
    <rPh sb="182" eb="183">
      <t>ク</t>
    </rPh>
    <phoneticPr fontId="1"/>
  </si>
  <si>
    <t>　経営の健全性・効率性を示す数値として概ね良好なものとなっている。ただし、給水に係る費用が水道料金で賄えていない状況については、水道料金の確保及び経費削減の減少に努めることが必要である。
　水道事業の持続的な経営を確保していくためには、令和7年度改訂予定のアセットマネジメントにおいて、急速な人口減少に伴い水道料金が減収していくことや管路・施設等の老朽化に伴い更新需要が増大すること、近年の物価高騰により営業費用が今後も増加していくこと等を考慮して実施し、適切な料金設定の検討及び計画的な改修に取り組んでいく。
　公営企業に携わる人材確保については、現状の人員を維持しつつ、将来の更新業務において対応できるよう早期から準備する。</t>
    <rPh sb="1" eb="3">
      <t>ケイエイ</t>
    </rPh>
    <rPh sb="4" eb="7">
      <t>ケンゼンセイ</t>
    </rPh>
    <rPh sb="8" eb="11">
      <t>コウリツセイ</t>
    </rPh>
    <rPh sb="12" eb="13">
      <t>シメ</t>
    </rPh>
    <rPh sb="14" eb="16">
      <t>スウチ</t>
    </rPh>
    <rPh sb="19" eb="20">
      <t>オオム</t>
    </rPh>
    <rPh sb="21" eb="23">
      <t>リョウコウ</t>
    </rPh>
    <rPh sb="37" eb="39">
      <t>キュウスイ</t>
    </rPh>
    <rPh sb="40" eb="41">
      <t>カカ</t>
    </rPh>
    <rPh sb="42" eb="44">
      <t>ヒヨウ</t>
    </rPh>
    <rPh sb="45" eb="47">
      <t>スイドウ</t>
    </rPh>
    <rPh sb="47" eb="49">
      <t>リョウキン</t>
    </rPh>
    <rPh sb="50" eb="51">
      <t>マカナ</t>
    </rPh>
    <rPh sb="56" eb="58">
      <t>ジョウキョウ</t>
    </rPh>
    <rPh sb="64" eb="66">
      <t>スイドウ</t>
    </rPh>
    <rPh sb="66" eb="68">
      <t>リョウキン</t>
    </rPh>
    <rPh sb="69" eb="71">
      <t>カクホ</t>
    </rPh>
    <rPh sb="71" eb="72">
      <t>オヨ</t>
    </rPh>
    <rPh sb="73" eb="75">
      <t>ケイヒ</t>
    </rPh>
    <rPh sb="75" eb="77">
      <t>サクゲン</t>
    </rPh>
    <rPh sb="78" eb="80">
      <t>ゲンショウ</t>
    </rPh>
    <rPh sb="81" eb="82">
      <t>ツト</t>
    </rPh>
    <rPh sb="87" eb="89">
      <t>ヒツヨウ</t>
    </rPh>
    <rPh sb="95" eb="97">
      <t>スイドウ</t>
    </rPh>
    <rPh sb="97" eb="99">
      <t>ジギョウ</t>
    </rPh>
    <rPh sb="100" eb="102">
      <t>ジゾク</t>
    </rPh>
    <rPh sb="102" eb="103">
      <t>テキ</t>
    </rPh>
    <rPh sb="104" eb="106">
      <t>ケイエイ</t>
    </rPh>
    <rPh sb="107" eb="109">
      <t>カクホ</t>
    </rPh>
    <rPh sb="118" eb="120">
      <t>レイワ</t>
    </rPh>
    <rPh sb="121" eb="123">
      <t>ネンド</t>
    </rPh>
    <rPh sb="123" eb="125">
      <t>カイテイ</t>
    </rPh>
    <rPh sb="125" eb="127">
      <t>ヨテイ</t>
    </rPh>
    <rPh sb="143" eb="145">
      <t>キュウソク</t>
    </rPh>
    <rPh sb="146" eb="148">
      <t>ジンコウ</t>
    </rPh>
    <rPh sb="148" eb="150">
      <t>ゲンショウ</t>
    </rPh>
    <rPh sb="151" eb="152">
      <t>トモナ</t>
    </rPh>
    <rPh sb="153" eb="155">
      <t>スイドウ</t>
    </rPh>
    <rPh sb="155" eb="157">
      <t>リョウキン</t>
    </rPh>
    <rPh sb="158" eb="160">
      <t>ゲンシュウ</t>
    </rPh>
    <rPh sb="167" eb="169">
      <t>カンロ</t>
    </rPh>
    <rPh sb="170" eb="172">
      <t>シセツ</t>
    </rPh>
    <rPh sb="172" eb="173">
      <t>トウ</t>
    </rPh>
    <rPh sb="174" eb="177">
      <t>ロウキュウカ</t>
    </rPh>
    <rPh sb="178" eb="179">
      <t>トモナ</t>
    </rPh>
    <rPh sb="180" eb="182">
      <t>コウシン</t>
    </rPh>
    <rPh sb="182" eb="184">
      <t>ジュヨウ</t>
    </rPh>
    <rPh sb="185" eb="187">
      <t>ゾウダイ</t>
    </rPh>
    <rPh sb="192" eb="194">
      <t>キンネン</t>
    </rPh>
    <rPh sb="195" eb="197">
      <t>ブッカ</t>
    </rPh>
    <rPh sb="197" eb="199">
      <t>コウトウ</t>
    </rPh>
    <rPh sb="202" eb="204">
      <t>エイギョウ</t>
    </rPh>
    <rPh sb="204" eb="206">
      <t>ヒヨウ</t>
    </rPh>
    <rPh sb="207" eb="209">
      <t>コンゴ</t>
    </rPh>
    <rPh sb="210" eb="212">
      <t>ゾウカ</t>
    </rPh>
    <rPh sb="218" eb="219">
      <t>トウ</t>
    </rPh>
    <rPh sb="220" eb="222">
      <t>コウリョ</t>
    </rPh>
    <rPh sb="224" eb="226">
      <t>ジッシ</t>
    </rPh>
    <rPh sb="228" eb="230">
      <t>テキセツ</t>
    </rPh>
    <rPh sb="231" eb="233">
      <t>リョウキン</t>
    </rPh>
    <rPh sb="233" eb="235">
      <t>セッテイ</t>
    </rPh>
    <rPh sb="236" eb="238">
      <t>ケントウ</t>
    </rPh>
    <rPh sb="238" eb="239">
      <t>オヨ</t>
    </rPh>
    <rPh sb="240" eb="243">
      <t>ケイカクテキ</t>
    </rPh>
    <rPh sb="244" eb="246">
      <t>カイシュウ</t>
    </rPh>
    <rPh sb="247" eb="248">
      <t>ト</t>
    </rPh>
    <rPh sb="249" eb="250">
      <t>ク</t>
    </rPh>
    <rPh sb="257" eb="259">
      <t>コウエイ</t>
    </rPh>
    <rPh sb="259" eb="261">
      <t>キギョウ</t>
    </rPh>
    <rPh sb="262" eb="263">
      <t>タズサ</t>
    </rPh>
    <rPh sb="265" eb="267">
      <t>ジンザイ</t>
    </rPh>
    <rPh sb="267" eb="269">
      <t>カクホ</t>
    </rPh>
    <rPh sb="275" eb="277">
      <t>ゲンジョウ</t>
    </rPh>
    <rPh sb="278" eb="280">
      <t>ジンイン</t>
    </rPh>
    <rPh sb="281" eb="283">
      <t>イジ</t>
    </rPh>
    <rPh sb="287" eb="289">
      <t>ショウライ</t>
    </rPh>
    <rPh sb="290" eb="292">
      <t>コウシン</t>
    </rPh>
    <rPh sb="292" eb="294">
      <t>ギョウム</t>
    </rPh>
    <rPh sb="298" eb="300">
      <t>タイオウ</t>
    </rPh>
    <rPh sb="305" eb="307">
      <t>ソウキ</t>
    </rPh>
    <rPh sb="309" eb="311">
      <t>ジュンビ</t>
    </rPh>
    <phoneticPr fontId="1"/>
  </si>
  <si>
    <t>　①経常収支比率は100％を超え単年度の収支は黒字を示し、③流動比率についても類似団体平均値を上回る高い水準を維持できている。また、④企業債残高対給水収益比率についても、類似団体平均値を下回り計画的に減少していることから健全性が確保できているといえる。
　⑤料金回収率は100％を下回り、依然として給水に係る費用が水道料金で賄えていない状況にあるため、アセットマネジメントの改訂を踏まえ、適切な料金収入の検討や費用削減に努めていく必要がある。⑧有収率は漏水調査を実施し83％（前年度比+4.27ポイント）まで上昇となった。現状の数値を維持できるよう継続して漏水対策等に努めていく。</t>
    <rPh sb="2" eb="4">
      <t>ケイジョウ</t>
    </rPh>
    <rPh sb="4" eb="6">
      <t>シュウシ</t>
    </rPh>
    <rPh sb="6" eb="8">
      <t>ヒリツ</t>
    </rPh>
    <rPh sb="14" eb="15">
      <t>コ</t>
    </rPh>
    <rPh sb="16" eb="19">
      <t>タンネンド</t>
    </rPh>
    <rPh sb="20" eb="22">
      <t>シュウシ</t>
    </rPh>
    <rPh sb="23" eb="25">
      <t>クロジ</t>
    </rPh>
    <rPh sb="26" eb="27">
      <t>シメ</t>
    </rPh>
    <rPh sb="30" eb="32">
      <t>リュウドウ</t>
    </rPh>
    <rPh sb="32" eb="34">
      <t>ヒリツ</t>
    </rPh>
    <rPh sb="39" eb="41">
      <t>ルイジ</t>
    </rPh>
    <rPh sb="41" eb="43">
      <t>ダンタイ</t>
    </rPh>
    <rPh sb="43" eb="45">
      <t>ヘイキン</t>
    </rPh>
    <rPh sb="45" eb="46">
      <t>アタイ</t>
    </rPh>
    <rPh sb="47" eb="49">
      <t>ウワマワ</t>
    </rPh>
    <rPh sb="50" eb="51">
      <t>タカ</t>
    </rPh>
    <rPh sb="52" eb="54">
      <t>スイジュン</t>
    </rPh>
    <rPh sb="55" eb="57">
      <t>イジ</t>
    </rPh>
    <rPh sb="67" eb="70">
      <t>キギョウサイ</t>
    </rPh>
    <rPh sb="70" eb="72">
      <t>ザンダカ</t>
    </rPh>
    <rPh sb="72" eb="73">
      <t>タイ</t>
    </rPh>
    <rPh sb="73" eb="75">
      <t>キュウスイ</t>
    </rPh>
    <rPh sb="75" eb="77">
      <t>シュウエキ</t>
    </rPh>
    <rPh sb="77" eb="79">
      <t>ヒリツ</t>
    </rPh>
    <rPh sb="85" eb="87">
      <t>ルイジ</t>
    </rPh>
    <rPh sb="87" eb="89">
      <t>ダンタイ</t>
    </rPh>
    <rPh sb="89" eb="91">
      <t>ヘイキン</t>
    </rPh>
    <rPh sb="91" eb="92">
      <t>アタイ</t>
    </rPh>
    <rPh sb="93" eb="95">
      <t>シタマワ</t>
    </rPh>
    <rPh sb="96" eb="99">
      <t>ケイカクテキ</t>
    </rPh>
    <rPh sb="100" eb="102">
      <t>ゲンショウ</t>
    </rPh>
    <rPh sb="110" eb="113">
      <t>ケンゼンセイ</t>
    </rPh>
    <rPh sb="114" eb="116">
      <t>カクホ</t>
    </rPh>
    <rPh sb="129" eb="131">
      <t>リョウキン</t>
    </rPh>
    <rPh sb="131" eb="134">
      <t>カイシュウリツ</t>
    </rPh>
    <rPh sb="140" eb="141">
      <t>シタ</t>
    </rPh>
    <rPh sb="141" eb="142">
      <t>マワ</t>
    </rPh>
    <rPh sb="144" eb="146">
      <t>イゼン</t>
    </rPh>
    <rPh sb="149" eb="151">
      <t>キュウスイ</t>
    </rPh>
    <rPh sb="152" eb="153">
      <t>カカ</t>
    </rPh>
    <rPh sb="154" eb="156">
      <t>ヒヨウ</t>
    </rPh>
    <rPh sb="157" eb="159">
      <t>スイドウ</t>
    </rPh>
    <rPh sb="159" eb="161">
      <t>リョウキン</t>
    </rPh>
    <rPh sb="162" eb="163">
      <t>マカナ</t>
    </rPh>
    <rPh sb="168" eb="170">
      <t>ジョウキョウ</t>
    </rPh>
    <rPh sb="187" eb="189">
      <t>カイテイ</t>
    </rPh>
    <rPh sb="190" eb="191">
      <t>フ</t>
    </rPh>
    <rPh sb="194" eb="196">
      <t>テキセツ</t>
    </rPh>
    <rPh sb="197" eb="199">
      <t>リョウキン</t>
    </rPh>
    <rPh sb="199" eb="201">
      <t>シュウニュウ</t>
    </rPh>
    <rPh sb="202" eb="204">
      <t>ケントウ</t>
    </rPh>
    <rPh sb="205" eb="207">
      <t>ヒヨウ</t>
    </rPh>
    <rPh sb="207" eb="209">
      <t>サクゲン</t>
    </rPh>
    <rPh sb="210" eb="211">
      <t>ツト</t>
    </rPh>
    <rPh sb="215" eb="217">
      <t>ヒツヨウ</t>
    </rPh>
    <rPh sb="222" eb="223">
      <t>ユウ</t>
    </rPh>
    <rPh sb="223" eb="224">
      <t>オサム</t>
    </rPh>
    <rPh sb="224" eb="225">
      <t>リツ</t>
    </rPh>
    <rPh sb="226" eb="228">
      <t>ロウスイ</t>
    </rPh>
    <rPh sb="228" eb="230">
      <t>チョウサ</t>
    </rPh>
    <rPh sb="231" eb="233">
      <t>ジッシ</t>
    </rPh>
    <rPh sb="238" eb="240">
      <t>ゼンネン</t>
    </rPh>
    <rPh sb="240" eb="241">
      <t>ド</t>
    </rPh>
    <rPh sb="241" eb="242">
      <t>ヒ</t>
    </rPh>
    <rPh sb="254" eb="256">
      <t>ジョウショウ</t>
    </rPh>
    <rPh sb="261" eb="263">
      <t>ゲンジョウ</t>
    </rPh>
    <rPh sb="264" eb="266">
      <t>スウチ</t>
    </rPh>
    <rPh sb="267" eb="269">
      <t>イジ</t>
    </rPh>
    <rPh sb="274" eb="276">
      <t>ケイゾク</t>
    </rPh>
    <rPh sb="278" eb="280">
      <t>ロウスイ</t>
    </rPh>
    <rPh sb="280" eb="282">
      <t>タイサク</t>
    </rPh>
    <rPh sb="282" eb="283">
      <t>トウ</t>
    </rPh>
    <rPh sb="284" eb="285">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</si>
</sst>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2"/>
      <color theme="1"/>
      <name val="ＭＳ ゴシック"/>
      <family val="3"/>
      <charset val="128"/>
    </font>
    <font>
      <b/>
      <sz val="11"/>
      <color theme="1"/>
      <name val="ＭＳ ゴシック"/>
      <family val="3"/>
      <charset val="128"/>
    </font>
    <font>
      <b/>
      <vertAlign val="superscrip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0.46</c:v>
                </c:pt>
                <c:pt idx="1">
                  <c:v>0.34</c:v>
                </c:pt>
                <c:pt idx="2">
                  <c:v>0.56000000000000005</c:v>
                </c:pt>
                <c:pt idx="3">
                  <c:v>0.12</c:v>
                </c:pt>
                <c:pt idx="4">
                  <c:v>0.79</c:v>
                </c:pt>
              </c:numCache>
            </c:numRef>
          </c:val>
          <c:extLst>
            <c:ext xmlns:c16="http://schemas.microsoft.com/office/drawing/2014/chart" uri="{C3380CC4-5D6E-409C-BE32-E72D297353CC}">
              <c16:uniqueId val="{00000000-6F03-4509-B640-F3CE67B5AE0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6F03-4509-B640-F3CE67B5AE0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59.8</c:v>
                </c:pt>
                <c:pt idx="1">
                  <c:v>60.72</c:v>
                </c:pt>
                <c:pt idx="2">
                  <c:v>65.760000000000005</c:v>
                </c:pt>
                <c:pt idx="3">
                  <c:v>57.59</c:v>
                </c:pt>
                <c:pt idx="4">
                  <c:v>54.23</c:v>
                </c:pt>
              </c:numCache>
            </c:numRef>
          </c:val>
          <c:extLst>
            <c:ext xmlns:c16="http://schemas.microsoft.com/office/drawing/2014/chart" uri="{C3380CC4-5D6E-409C-BE32-E72D297353CC}">
              <c16:uniqueId val="{00000000-C098-4312-AB1D-6E9EA22FAFC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C098-4312-AB1D-6E9EA22FAFC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76.27</c:v>
                </c:pt>
                <c:pt idx="1">
                  <c:v>75.67</c:v>
                </c:pt>
                <c:pt idx="2">
                  <c:v>69.58</c:v>
                </c:pt>
                <c:pt idx="3">
                  <c:v>78.8</c:v>
                </c:pt>
                <c:pt idx="4">
                  <c:v>83.07</c:v>
                </c:pt>
              </c:numCache>
            </c:numRef>
          </c:val>
          <c:extLst>
            <c:ext xmlns:c16="http://schemas.microsoft.com/office/drawing/2014/chart" uri="{C3380CC4-5D6E-409C-BE32-E72D297353CC}">
              <c16:uniqueId val="{00000000-2EA5-4D0F-9A12-FA13009B124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2EA5-4D0F-9A12-FA13009B124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107.28</c:v>
                </c:pt>
                <c:pt idx="1">
                  <c:v>110.55</c:v>
                </c:pt>
                <c:pt idx="2">
                  <c:v>103.51</c:v>
                </c:pt>
                <c:pt idx="3">
                  <c:v>111.95</c:v>
                </c:pt>
                <c:pt idx="4">
                  <c:v>105.41</c:v>
                </c:pt>
              </c:numCache>
            </c:numRef>
          </c:val>
          <c:extLst>
            <c:ext xmlns:c16="http://schemas.microsoft.com/office/drawing/2014/chart" uri="{C3380CC4-5D6E-409C-BE32-E72D297353CC}">
              <c16:uniqueId val="{00000000-85DD-4A88-96BD-6552F13701A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85DD-4A88-96BD-6552F13701A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51.82</c:v>
                </c:pt>
                <c:pt idx="1">
                  <c:v>53.42</c:v>
                </c:pt>
                <c:pt idx="2">
                  <c:v>54.66</c:v>
                </c:pt>
                <c:pt idx="3">
                  <c:v>56.23</c:v>
                </c:pt>
                <c:pt idx="4">
                  <c:v>57.29</c:v>
                </c:pt>
              </c:numCache>
            </c:numRef>
          </c:val>
          <c:extLst>
            <c:ext xmlns:c16="http://schemas.microsoft.com/office/drawing/2014/chart" uri="{C3380CC4-5D6E-409C-BE32-E72D297353CC}">
              <c16:uniqueId val="{00000000-D6A6-492B-9BE1-BDAD8734514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D6A6-492B-9BE1-BDAD8734514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5.89</c:v>
                </c:pt>
                <c:pt idx="1">
                  <c:v>6.47</c:v>
                </c:pt>
                <c:pt idx="2">
                  <c:v>6.41</c:v>
                </c:pt>
                <c:pt idx="3">
                  <c:v>7.67</c:v>
                </c:pt>
                <c:pt idx="4">
                  <c:v>8.6300000000000008</c:v>
                </c:pt>
              </c:numCache>
            </c:numRef>
          </c:val>
          <c:extLst>
            <c:ext xmlns:c16="http://schemas.microsoft.com/office/drawing/2014/chart" uri="{C3380CC4-5D6E-409C-BE32-E72D297353CC}">
              <c16:uniqueId val="{00000000-DB42-4738-A067-E0517599A8C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DB42-4738-A067-E0517599A8C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72-4A05-91B4-DFA7C318885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E372-4A05-91B4-DFA7C318885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1209.73</c:v>
                </c:pt>
                <c:pt idx="1">
                  <c:v>972.33</c:v>
                </c:pt>
                <c:pt idx="2">
                  <c:v>894.09</c:v>
                </c:pt>
                <c:pt idx="3">
                  <c:v>888.62</c:v>
                </c:pt>
                <c:pt idx="4">
                  <c:v>872.43</c:v>
                </c:pt>
              </c:numCache>
            </c:numRef>
          </c:val>
          <c:extLst>
            <c:ext xmlns:c16="http://schemas.microsoft.com/office/drawing/2014/chart" uri="{C3380CC4-5D6E-409C-BE32-E72D297353CC}">
              <c16:uniqueId val="{00000000-741F-4FD5-97F6-97859F04407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741F-4FD5-97F6-97859F04407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277.7</c:v>
                </c:pt>
                <c:pt idx="1">
                  <c:v>243.76</c:v>
                </c:pt>
                <c:pt idx="2">
                  <c:v>237.31</c:v>
                </c:pt>
                <c:pt idx="3">
                  <c:v>193.01</c:v>
                </c:pt>
                <c:pt idx="4">
                  <c:v>163.21</c:v>
                </c:pt>
              </c:numCache>
            </c:numRef>
          </c:val>
          <c:extLst>
            <c:ext xmlns:c16="http://schemas.microsoft.com/office/drawing/2014/chart" uri="{C3380CC4-5D6E-409C-BE32-E72D297353CC}">
              <c16:uniqueId val="{00000000-BD0D-4A24-B704-00B0E049380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BD0D-4A24-B704-00B0E049380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96.62</c:v>
                </c:pt>
                <c:pt idx="1">
                  <c:v>97.52</c:v>
                </c:pt>
                <c:pt idx="2">
                  <c:v>81.28</c:v>
                </c:pt>
                <c:pt idx="3">
                  <c:v>91.61</c:v>
                </c:pt>
                <c:pt idx="4">
                  <c:v>93.75</c:v>
                </c:pt>
              </c:numCache>
            </c:numRef>
          </c:val>
          <c:extLst>
            <c:ext xmlns:c16="http://schemas.microsoft.com/office/drawing/2014/chart" uri="{C3380CC4-5D6E-409C-BE32-E72D297353CC}">
              <c16:uniqueId val="{00000000-D225-4C07-8303-879774E6FB0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D225-4C07-8303-879774E6FB0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154.83000000000001</c:v>
                </c:pt>
                <c:pt idx="1">
                  <c:v>153.79</c:v>
                </c:pt>
                <c:pt idx="2">
                  <c:v>165.69</c:v>
                </c:pt>
                <c:pt idx="3">
                  <c:v>153.99</c:v>
                </c:pt>
                <c:pt idx="4">
                  <c:v>161.19999999999999</c:v>
                </c:pt>
              </c:numCache>
            </c:numRef>
          </c:val>
          <c:extLst>
            <c:ext xmlns:c16="http://schemas.microsoft.com/office/drawing/2014/chart" uri="{C3380CC4-5D6E-409C-BE32-E72D297353CC}">
              <c16:uniqueId val="{00000000-6B09-492D-9092-5493759B4E8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6B09-492D-9092-5493759B4E8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32185" y="6743700"/>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3</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栃木県　上三川町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5</v>
      </c>
      <c r="C7" s="52"/>
      <c r="D7" s="52"/>
      <c r="E7" s="52"/>
      <c r="F7" s="52"/>
      <c r="G7" s="52"/>
      <c r="H7" s="52"/>
      <c r="I7" s="51" t="s">
        <v>7</v>
      </c>
      <c r="J7" s="52"/>
      <c r="K7" s="52"/>
      <c r="L7" s="52"/>
      <c r="M7" s="52"/>
      <c r="N7" s="52"/>
      <c r="O7" s="67"/>
      <c r="P7" s="53" t="s">
        <v>10</v>
      </c>
      <c r="Q7" s="53"/>
      <c r="R7" s="53"/>
      <c r="S7" s="53"/>
      <c r="T7" s="53"/>
      <c r="U7" s="53"/>
      <c r="V7" s="53"/>
      <c r="W7" s="53" t="s">
        <v>14</v>
      </c>
      <c r="X7" s="53"/>
      <c r="Y7" s="53"/>
      <c r="Z7" s="53"/>
      <c r="AA7" s="53"/>
      <c r="AB7" s="53"/>
      <c r="AC7" s="53"/>
      <c r="AD7" s="53" t="s">
        <v>2</v>
      </c>
      <c r="AE7" s="53"/>
      <c r="AF7" s="53"/>
      <c r="AG7" s="53"/>
      <c r="AH7" s="53"/>
      <c r="AI7" s="53"/>
      <c r="AJ7" s="53"/>
      <c r="AK7" s="2"/>
      <c r="AL7" s="53" t="s">
        <v>17</v>
      </c>
      <c r="AM7" s="53"/>
      <c r="AN7" s="53"/>
      <c r="AO7" s="53"/>
      <c r="AP7" s="53"/>
      <c r="AQ7" s="53"/>
      <c r="AR7" s="53"/>
      <c r="AS7" s="53"/>
      <c r="AT7" s="51" t="s">
        <v>11</v>
      </c>
      <c r="AU7" s="52"/>
      <c r="AV7" s="52"/>
      <c r="AW7" s="52"/>
      <c r="AX7" s="52"/>
      <c r="AY7" s="52"/>
      <c r="AZ7" s="52"/>
      <c r="BA7" s="52"/>
      <c r="BB7" s="53" t="s">
        <v>18</v>
      </c>
      <c r="BC7" s="53"/>
      <c r="BD7" s="53"/>
      <c r="BE7" s="53"/>
      <c r="BF7" s="53"/>
      <c r="BG7" s="53"/>
      <c r="BH7" s="53"/>
      <c r="BI7" s="53"/>
      <c r="BJ7" s="3"/>
      <c r="BK7" s="3"/>
      <c r="BL7" s="68" t="s">
        <v>19</v>
      </c>
      <c r="BM7" s="69"/>
      <c r="BN7" s="69"/>
      <c r="BO7" s="69"/>
      <c r="BP7" s="69"/>
      <c r="BQ7" s="69"/>
      <c r="BR7" s="69"/>
      <c r="BS7" s="69"/>
      <c r="BT7" s="69"/>
      <c r="BU7" s="69"/>
      <c r="BV7" s="69"/>
      <c r="BW7" s="69"/>
      <c r="BX7" s="69"/>
      <c r="BY7" s="7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2">
        <f>データ!$R$6</f>
        <v>30748</v>
      </c>
      <c r="AM8" s="62"/>
      <c r="AN8" s="62"/>
      <c r="AO8" s="62"/>
      <c r="AP8" s="62"/>
      <c r="AQ8" s="62"/>
      <c r="AR8" s="62"/>
      <c r="AS8" s="62"/>
      <c r="AT8" s="58">
        <f>データ!$S$6</f>
        <v>54.39</v>
      </c>
      <c r="AU8" s="59"/>
      <c r="AV8" s="59"/>
      <c r="AW8" s="59"/>
      <c r="AX8" s="59"/>
      <c r="AY8" s="59"/>
      <c r="AZ8" s="59"/>
      <c r="BA8" s="59"/>
      <c r="BB8" s="61">
        <f>データ!$T$6</f>
        <v>565.32000000000005</v>
      </c>
      <c r="BC8" s="61"/>
      <c r="BD8" s="61"/>
      <c r="BE8" s="61"/>
      <c r="BF8" s="61"/>
      <c r="BG8" s="61"/>
      <c r="BH8" s="61"/>
      <c r="BI8" s="61"/>
      <c r="BJ8" s="3"/>
      <c r="BK8" s="3"/>
      <c r="BL8" s="75" t="s">
        <v>22</v>
      </c>
      <c r="BM8" s="76"/>
      <c r="BN8" s="77" t="s">
        <v>13</v>
      </c>
      <c r="BO8" s="77"/>
      <c r="BP8" s="77"/>
      <c r="BQ8" s="77"/>
      <c r="BR8" s="77"/>
      <c r="BS8" s="77"/>
      <c r="BT8" s="77"/>
      <c r="BU8" s="77"/>
      <c r="BV8" s="77"/>
      <c r="BW8" s="77"/>
      <c r="BX8" s="77"/>
      <c r="BY8" s="78"/>
    </row>
    <row r="9" spans="1:78" ht="18.75" customHeight="1" x14ac:dyDescent="0.2">
      <c r="A9" s="2"/>
      <c r="B9" s="51" t="s">
        <v>24</v>
      </c>
      <c r="C9" s="52"/>
      <c r="D9" s="52"/>
      <c r="E9" s="52"/>
      <c r="F9" s="52"/>
      <c r="G9" s="52"/>
      <c r="H9" s="52"/>
      <c r="I9" s="51" t="s">
        <v>25</v>
      </c>
      <c r="J9" s="52"/>
      <c r="K9" s="52"/>
      <c r="L9" s="52"/>
      <c r="M9" s="52"/>
      <c r="N9" s="52"/>
      <c r="O9" s="67"/>
      <c r="P9" s="53" t="s">
        <v>30</v>
      </c>
      <c r="Q9" s="53"/>
      <c r="R9" s="53"/>
      <c r="S9" s="53"/>
      <c r="T9" s="53"/>
      <c r="U9" s="53"/>
      <c r="V9" s="53"/>
      <c r="W9" s="53" t="s">
        <v>1</v>
      </c>
      <c r="X9" s="53"/>
      <c r="Y9" s="53"/>
      <c r="Z9" s="53"/>
      <c r="AA9" s="53"/>
      <c r="AB9" s="53"/>
      <c r="AC9" s="53"/>
      <c r="AD9" s="2"/>
      <c r="AE9" s="2"/>
      <c r="AF9" s="2"/>
      <c r="AG9" s="2"/>
      <c r="AH9" s="2"/>
      <c r="AI9" s="2"/>
      <c r="AJ9" s="2"/>
      <c r="AK9" s="2"/>
      <c r="AL9" s="53" t="s">
        <v>23</v>
      </c>
      <c r="AM9" s="53"/>
      <c r="AN9" s="53"/>
      <c r="AO9" s="53"/>
      <c r="AP9" s="53"/>
      <c r="AQ9" s="53"/>
      <c r="AR9" s="53"/>
      <c r="AS9" s="53"/>
      <c r="AT9" s="51" t="s">
        <v>31</v>
      </c>
      <c r="AU9" s="52"/>
      <c r="AV9" s="52"/>
      <c r="AW9" s="52"/>
      <c r="AX9" s="52"/>
      <c r="AY9" s="52"/>
      <c r="AZ9" s="52"/>
      <c r="BA9" s="52"/>
      <c r="BB9" s="53" t="s">
        <v>32</v>
      </c>
      <c r="BC9" s="53"/>
      <c r="BD9" s="53"/>
      <c r="BE9" s="53"/>
      <c r="BF9" s="53"/>
      <c r="BG9" s="53"/>
      <c r="BH9" s="53"/>
      <c r="BI9" s="53"/>
      <c r="BJ9" s="3"/>
      <c r="BK9" s="3"/>
      <c r="BL9" s="54" t="s">
        <v>28</v>
      </c>
      <c r="BM9" s="55"/>
      <c r="BN9" s="56" t="s">
        <v>33</v>
      </c>
      <c r="BO9" s="56"/>
      <c r="BP9" s="56"/>
      <c r="BQ9" s="56"/>
      <c r="BR9" s="56"/>
      <c r="BS9" s="56"/>
      <c r="BT9" s="56"/>
      <c r="BU9" s="56"/>
      <c r="BV9" s="56"/>
      <c r="BW9" s="56"/>
      <c r="BX9" s="56"/>
      <c r="BY9" s="57"/>
    </row>
    <row r="10" spans="1:78" ht="18.75" customHeight="1" x14ac:dyDescent="0.2">
      <c r="A10" s="2"/>
      <c r="B10" s="58" t="str">
        <f>データ!$N$6</f>
        <v>-</v>
      </c>
      <c r="C10" s="59"/>
      <c r="D10" s="59"/>
      <c r="E10" s="59"/>
      <c r="F10" s="59"/>
      <c r="G10" s="59"/>
      <c r="H10" s="59"/>
      <c r="I10" s="58">
        <f>データ!$O$6</f>
        <v>91.26</v>
      </c>
      <c r="J10" s="59"/>
      <c r="K10" s="59"/>
      <c r="L10" s="59"/>
      <c r="M10" s="59"/>
      <c r="N10" s="59"/>
      <c r="O10" s="60"/>
      <c r="P10" s="61">
        <f>データ!$P$6</f>
        <v>94.99</v>
      </c>
      <c r="Q10" s="61"/>
      <c r="R10" s="61"/>
      <c r="S10" s="61"/>
      <c r="T10" s="61"/>
      <c r="U10" s="61"/>
      <c r="V10" s="61"/>
      <c r="W10" s="62">
        <f>データ!$Q$6</f>
        <v>3135</v>
      </c>
      <c r="X10" s="62"/>
      <c r="Y10" s="62"/>
      <c r="Z10" s="62"/>
      <c r="AA10" s="62"/>
      <c r="AB10" s="62"/>
      <c r="AC10" s="62"/>
      <c r="AD10" s="2"/>
      <c r="AE10" s="2"/>
      <c r="AF10" s="2"/>
      <c r="AG10" s="2"/>
      <c r="AH10" s="2"/>
      <c r="AI10" s="2"/>
      <c r="AJ10" s="2"/>
      <c r="AK10" s="2"/>
      <c r="AL10" s="62">
        <f>データ!$U$6</f>
        <v>29062</v>
      </c>
      <c r="AM10" s="62"/>
      <c r="AN10" s="62"/>
      <c r="AO10" s="62"/>
      <c r="AP10" s="62"/>
      <c r="AQ10" s="62"/>
      <c r="AR10" s="62"/>
      <c r="AS10" s="62"/>
      <c r="AT10" s="58">
        <f>データ!$V$6</f>
        <v>49.78</v>
      </c>
      <c r="AU10" s="59"/>
      <c r="AV10" s="59"/>
      <c r="AW10" s="59"/>
      <c r="AX10" s="59"/>
      <c r="AY10" s="59"/>
      <c r="AZ10" s="59"/>
      <c r="BA10" s="59"/>
      <c r="BB10" s="61">
        <f>データ!$W$6</f>
        <v>583.80999999999995</v>
      </c>
      <c r="BC10" s="61"/>
      <c r="BD10" s="61"/>
      <c r="BE10" s="61"/>
      <c r="BF10" s="61"/>
      <c r="BG10" s="61"/>
      <c r="BH10" s="61"/>
      <c r="BI10" s="61"/>
      <c r="BJ10" s="2"/>
      <c r="BK10" s="2"/>
      <c r="BL10" s="63" t="s">
        <v>37</v>
      </c>
      <c r="BM10" s="64"/>
      <c r="BN10" s="65" t="s">
        <v>39</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0</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40</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3" t="s">
        <v>6</v>
      </c>
      <c r="BM14" s="34"/>
      <c r="BN14" s="34"/>
      <c r="BO14" s="34"/>
      <c r="BP14" s="34"/>
      <c r="BQ14" s="34"/>
      <c r="BR14" s="34"/>
      <c r="BS14" s="34"/>
      <c r="BT14" s="34"/>
      <c r="BU14" s="34"/>
      <c r="BV14" s="34"/>
      <c r="BW14" s="34"/>
      <c r="BX14" s="34"/>
      <c r="BY14" s="34"/>
      <c r="BZ14" s="35"/>
    </row>
    <row r="15" spans="1:78" ht="13.5" customHeight="1" x14ac:dyDescent="0.2">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9" t="s">
        <v>110</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45</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39" t="s">
        <v>108</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39"/>
      <c r="BM58" s="40"/>
      <c r="BN58" s="40"/>
      <c r="BO58" s="40"/>
      <c r="BP58" s="40"/>
      <c r="BQ58" s="40"/>
      <c r="BR58" s="40"/>
      <c r="BS58" s="40"/>
      <c r="BT58" s="40"/>
      <c r="BU58" s="40"/>
      <c r="BV58" s="40"/>
      <c r="BW58" s="40"/>
      <c r="BX58" s="40"/>
      <c r="BY58" s="40"/>
      <c r="BZ58" s="41"/>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39"/>
      <c r="BM59" s="40"/>
      <c r="BN59" s="40"/>
      <c r="BO59" s="40"/>
      <c r="BP59" s="40"/>
      <c r="BQ59" s="40"/>
      <c r="BR59" s="40"/>
      <c r="BS59" s="40"/>
      <c r="BT59" s="40"/>
      <c r="BU59" s="40"/>
      <c r="BV59" s="40"/>
      <c r="BW59" s="40"/>
      <c r="BX59" s="40"/>
      <c r="BY59" s="40"/>
      <c r="BZ59" s="41"/>
    </row>
    <row r="60" spans="1:78" ht="13.5" customHeight="1" x14ac:dyDescent="0.2">
      <c r="A60" s="2"/>
      <c r="B60" s="30" t="s">
        <v>27</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39"/>
      <c r="BM60" s="40"/>
      <c r="BN60" s="40"/>
      <c r="BO60" s="40"/>
      <c r="BP60" s="40"/>
      <c r="BQ60" s="40"/>
      <c r="BR60" s="40"/>
      <c r="BS60" s="40"/>
      <c r="BT60" s="40"/>
      <c r="BU60" s="40"/>
      <c r="BV60" s="40"/>
      <c r="BW60" s="40"/>
      <c r="BX60" s="40"/>
      <c r="BY60" s="40"/>
      <c r="BZ60" s="41"/>
    </row>
    <row r="61" spans="1:78" ht="13.5" customHeight="1" x14ac:dyDescent="0.2">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43</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39" t="s">
        <v>109</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39"/>
      <c r="BM80" s="40"/>
      <c r="BN80" s="40"/>
      <c r="BO80" s="40"/>
      <c r="BP80" s="40"/>
      <c r="BQ80" s="40"/>
      <c r="BR80" s="40"/>
      <c r="BS80" s="40"/>
      <c r="BT80" s="40"/>
      <c r="BU80" s="40"/>
      <c r="BV80" s="40"/>
      <c r="BW80" s="40"/>
      <c r="BX80" s="40"/>
      <c r="BY80" s="40"/>
      <c r="BZ80" s="41"/>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39"/>
      <c r="BM81" s="40"/>
      <c r="BN81" s="40"/>
      <c r="BO81" s="40"/>
      <c r="BP81" s="40"/>
      <c r="BQ81" s="40"/>
      <c r="BR81" s="40"/>
      <c r="BS81" s="40"/>
      <c r="BT81" s="40"/>
      <c r="BU81" s="40"/>
      <c r="BV81" s="40"/>
      <c r="BW81" s="40"/>
      <c r="BX81" s="40"/>
      <c r="BY81" s="40"/>
      <c r="BZ81" s="41"/>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2"/>
      <c r="BM82" s="43"/>
      <c r="BN82" s="43"/>
      <c r="BO82" s="43"/>
      <c r="BP82" s="43"/>
      <c r="BQ82" s="43"/>
      <c r="BR82" s="43"/>
      <c r="BS82" s="43"/>
      <c r="BT82" s="43"/>
      <c r="BU82" s="43"/>
      <c r="BV82" s="43"/>
      <c r="BW82" s="43"/>
      <c r="BX82" s="43"/>
      <c r="BY82" s="43"/>
      <c r="BZ82" s="44"/>
    </row>
    <row r="83" spans="1:78" x14ac:dyDescent="0.2">
      <c r="C83" s="10"/>
    </row>
    <row r="84" spans="1:78" hidden="1" x14ac:dyDescent="0.2">
      <c r="B84" s="6" t="s">
        <v>36</v>
      </c>
      <c r="C84" s="6"/>
      <c r="D84" s="6"/>
      <c r="E84" s="6" t="s">
        <v>46</v>
      </c>
      <c r="F84" s="6" t="s">
        <v>35</v>
      </c>
      <c r="G84" s="6" t="s">
        <v>48</v>
      </c>
      <c r="H84" s="6" t="s">
        <v>51</v>
      </c>
      <c r="I84" s="6" t="s">
        <v>53</v>
      </c>
      <c r="J84" s="6" t="s">
        <v>38</v>
      </c>
      <c r="K84" s="6" t="s">
        <v>26</v>
      </c>
      <c r="L84" s="6" t="s">
        <v>50</v>
      </c>
      <c r="M84" s="6" t="s">
        <v>54</v>
      </c>
      <c r="N84" s="6" t="s">
        <v>57</v>
      </c>
      <c r="O84" s="6" t="s">
        <v>58</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5TNoW1lbglm0UNqub6/I71KeHzprcW2NtBjyBeWkEnoutESqTYrFrk3LhEs3Asj0VovdUo647vy/VXQDEg+FdQ==" saltValue="0Or70fIPtqm/ojv9yEmK4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16</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49</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34</v>
      </c>
      <c r="B3" s="17" t="s">
        <v>60</v>
      </c>
      <c r="C3" s="17" t="s">
        <v>62</v>
      </c>
      <c r="D3" s="17" t="s">
        <v>9</v>
      </c>
      <c r="E3" s="17" t="s">
        <v>21</v>
      </c>
      <c r="F3" s="17" t="s">
        <v>59</v>
      </c>
      <c r="G3" s="17" t="s">
        <v>20</v>
      </c>
      <c r="H3" s="81" t="s">
        <v>64</v>
      </c>
      <c r="I3" s="82"/>
      <c r="J3" s="82"/>
      <c r="K3" s="82"/>
      <c r="L3" s="82"/>
      <c r="M3" s="82"/>
      <c r="N3" s="82"/>
      <c r="O3" s="82"/>
      <c r="P3" s="82"/>
      <c r="Q3" s="82"/>
      <c r="R3" s="82"/>
      <c r="S3" s="82"/>
      <c r="T3" s="82"/>
      <c r="U3" s="82"/>
      <c r="V3" s="82"/>
      <c r="W3" s="83"/>
      <c r="X3" s="87" t="s">
        <v>4</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27</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
      <c r="A4" s="15" t="s">
        <v>65</v>
      </c>
      <c r="B4" s="18"/>
      <c r="C4" s="18"/>
      <c r="D4" s="18"/>
      <c r="E4" s="18"/>
      <c r="F4" s="18"/>
      <c r="G4" s="18"/>
      <c r="H4" s="84"/>
      <c r="I4" s="85"/>
      <c r="J4" s="85"/>
      <c r="K4" s="85"/>
      <c r="L4" s="85"/>
      <c r="M4" s="85"/>
      <c r="N4" s="85"/>
      <c r="O4" s="85"/>
      <c r="P4" s="85"/>
      <c r="Q4" s="85"/>
      <c r="R4" s="85"/>
      <c r="S4" s="85"/>
      <c r="T4" s="85"/>
      <c r="U4" s="85"/>
      <c r="V4" s="85"/>
      <c r="W4" s="86"/>
      <c r="X4" s="88" t="s">
        <v>47</v>
      </c>
      <c r="Y4" s="88"/>
      <c r="Z4" s="88"/>
      <c r="AA4" s="88"/>
      <c r="AB4" s="88"/>
      <c r="AC4" s="88"/>
      <c r="AD4" s="88"/>
      <c r="AE4" s="88"/>
      <c r="AF4" s="88"/>
      <c r="AG4" s="88"/>
      <c r="AH4" s="88"/>
      <c r="AI4" s="88" t="s">
        <v>41</v>
      </c>
      <c r="AJ4" s="88"/>
      <c r="AK4" s="88"/>
      <c r="AL4" s="88"/>
      <c r="AM4" s="88"/>
      <c r="AN4" s="88"/>
      <c r="AO4" s="88"/>
      <c r="AP4" s="88"/>
      <c r="AQ4" s="88"/>
      <c r="AR4" s="88"/>
      <c r="AS4" s="88"/>
      <c r="AT4" s="88" t="s">
        <v>63</v>
      </c>
      <c r="AU4" s="88"/>
      <c r="AV4" s="88"/>
      <c r="AW4" s="88"/>
      <c r="AX4" s="88"/>
      <c r="AY4" s="88"/>
      <c r="AZ4" s="88"/>
      <c r="BA4" s="88"/>
      <c r="BB4" s="88"/>
      <c r="BC4" s="88"/>
      <c r="BD4" s="88"/>
      <c r="BE4" s="88" t="s">
        <v>66</v>
      </c>
      <c r="BF4" s="88"/>
      <c r="BG4" s="88"/>
      <c r="BH4" s="88"/>
      <c r="BI4" s="88"/>
      <c r="BJ4" s="88"/>
      <c r="BK4" s="88"/>
      <c r="BL4" s="88"/>
      <c r="BM4" s="88"/>
      <c r="BN4" s="88"/>
      <c r="BO4" s="88"/>
      <c r="BP4" s="88" t="s">
        <v>12</v>
      </c>
      <c r="BQ4" s="88"/>
      <c r="BR4" s="88"/>
      <c r="BS4" s="88"/>
      <c r="BT4" s="88"/>
      <c r="BU4" s="88"/>
      <c r="BV4" s="88"/>
      <c r="BW4" s="88"/>
      <c r="BX4" s="88"/>
      <c r="BY4" s="88"/>
      <c r="BZ4" s="88"/>
      <c r="CA4" s="88" t="s">
        <v>67</v>
      </c>
      <c r="CB4" s="88"/>
      <c r="CC4" s="88"/>
      <c r="CD4" s="88"/>
      <c r="CE4" s="88"/>
      <c r="CF4" s="88"/>
      <c r="CG4" s="88"/>
      <c r="CH4" s="88"/>
      <c r="CI4" s="88"/>
      <c r="CJ4" s="88"/>
      <c r="CK4" s="88"/>
      <c r="CL4" s="88" t="s">
        <v>68</v>
      </c>
      <c r="CM4" s="88"/>
      <c r="CN4" s="88"/>
      <c r="CO4" s="88"/>
      <c r="CP4" s="88"/>
      <c r="CQ4" s="88"/>
      <c r="CR4" s="88"/>
      <c r="CS4" s="88"/>
      <c r="CT4" s="88"/>
      <c r="CU4" s="88"/>
      <c r="CV4" s="88"/>
      <c r="CW4" s="88" t="s">
        <v>69</v>
      </c>
      <c r="CX4" s="88"/>
      <c r="CY4" s="88"/>
      <c r="CZ4" s="88"/>
      <c r="DA4" s="88"/>
      <c r="DB4" s="88"/>
      <c r="DC4" s="88"/>
      <c r="DD4" s="88"/>
      <c r="DE4" s="88"/>
      <c r="DF4" s="88"/>
      <c r="DG4" s="88"/>
      <c r="DH4" s="88" t="s">
        <v>56</v>
      </c>
      <c r="DI4" s="88"/>
      <c r="DJ4" s="88"/>
      <c r="DK4" s="88"/>
      <c r="DL4" s="88"/>
      <c r="DM4" s="88"/>
      <c r="DN4" s="88"/>
      <c r="DO4" s="88"/>
      <c r="DP4" s="88"/>
      <c r="DQ4" s="88"/>
      <c r="DR4" s="88"/>
      <c r="DS4" s="88" t="s">
        <v>70</v>
      </c>
      <c r="DT4" s="88"/>
      <c r="DU4" s="88"/>
      <c r="DV4" s="88"/>
      <c r="DW4" s="88"/>
      <c r="DX4" s="88"/>
      <c r="DY4" s="88"/>
      <c r="DZ4" s="88"/>
      <c r="EA4" s="88"/>
      <c r="EB4" s="88"/>
      <c r="EC4" s="88"/>
      <c r="ED4" s="88" t="s">
        <v>52</v>
      </c>
      <c r="EE4" s="88"/>
      <c r="EF4" s="88"/>
      <c r="EG4" s="88"/>
      <c r="EH4" s="88"/>
      <c r="EI4" s="88"/>
      <c r="EJ4" s="88"/>
      <c r="EK4" s="88"/>
      <c r="EL4" s="88"/>
      <c r="EM4" s="88"/>
      <c r="EN4" s="88"/>
    </row>
    <row r="5" spans="1:144" x14ac:dyDescent="0.2">
      <c r="A5" s="15" t="s">
        <v>44</v>
      </c>
      <c r="B5" s="19"/>
      <c r="C5" s="19"/>
      <c r="D5" s="19"/>
      <c r="E5" s="19"/>
      <c r="F5" s="19"/>
      <c r="G5" s="19"/>
      <c r="H5" s="24" t="s">
        <v>71</v>
      </c>
      <c r="I5" s="24" t="s">
        <v>72</v>
      </c>
      <c r="J5" s="24" t="s">
        <v>55</v>
      </c>
      <c r="K5" s="24" t="s">
        <v>73</v>
      </c>
      <c r="L5" s="24" t="s">
        <v>29</v>
      </c>
      <c r="M5" s="24" t="s">
        <v>2</v>
      </c>
      <c r="N5" s="24" t="s">
        <v>74</v>
      </c>
      <c r="O5" s="24" t="s">
        <v>75</v>
      </c>
      <c r="P5" s="24" t="s">
        <v>76</v>
      </c>
      <c r="Q5" s="24" t="s">
        <v>77</v>
      </c>
      <c r="R5" s="24" t="s">
        <v>78</v>
      </c>
      <c r="S5" s="24" t="s">
        <v>79</v>
      </c>
      <c r="T5" s="24" t="s">
        <v>80</v>
      </c>
      <c r="U5" s="24" t="s">
        <v>81</v>
      </c>
      <c r="V5" s="24" t="s">
        <v>82</v>
      </c>
      <c r="W5" s="24" t="s">
        <v>83</v>
      </c>
      <c r="X5" s="24" t="s">
        <v>84</v>
      </c>
      <c r="Y5" s="24" t="s">
        <v>8</v>
      </c>
      <c r="Z5" s="24" t="s">
        <v>85</v>
      </c>
      <c r="AA5" s="24" t="s">
        <v>86</v>
      </c>
      <c r="AB5" s="24" t="s">
        <v>87</v>
      </c>
      <c r="AC5" s="24" t="s">
        <v>88</v>
      </c>
      <c r="AD5" s="24" t="s">
        <v>89</v>
      </c>
      <c r="AE5" s="24" t="s">
        <v>42</v>
      </c>
      <c r="AF5" s="24" t="s">
        <v>90</v>
      </c>
      <c r="AG5" s="24" t="s">
        <v>91</v>
      </c>
      <c r="AH5" s="24" t="s">
        <v>36</v>
      </c>
      <c r="AI5" s="24" t="s">
        <v>84</v>
      </c>
      <c r="AJ5" s="24" t="s">
        <v>8</v>
      </c>
      <c r="AK5" s="24" t="s">
        <v>85</v>
      </c>
      <c r="AL5" s="24" t="s">
        <v>86</v>
      </c>
      <c r="AM5" s="24" t="s">
        <v>87</v>
      </c>
      <c r="AN5" s="24" t="s">
        <v>88</v>
      </c>
      <c r="AO5" s="24" t="s">
        <v>89</v>
      </c>
      <c r="AP5" s="24" t="s">
        <v>42</v>
      </c>
      <c r="AQ5" s="24" t="s">
        <v>90</v>
      </c>
      <c r="AR5" s="24" t="s">
        <v>91</v>
      </c>
      <c r="AS5" s="24" t="s">
        <v>92</v>
      </c>
      <c r="AT5" s="24" t="s">
        <v>84</v>
      </c>
      <c r="AU5" s="24" t="s">
        <v>8</v>
      </c>
      <c r="AV5" s="24" t="s">
        <v>85</v>
      </c>
      <c r="AW5" s="24" t="s">
        <v>86</v>
      </c>
      <c r="AX5" s="24" t="s">
        <v>87</v>
      </c>
      <c r="AY5" s="24" t="s">
        <v>88</v>
      </c>
      <c r="AZ5" s="24" t="s">
        <v>89</v>
      </c>
      <c r="BA5" s="24" t="s">
        <v>42</v>
      </c>
      <c r="BB5" s="24" t="s">
        <v>90</v>
      </c>
      <c r="BC5" s="24" t="s">
        <v>91</v>
      </c>
      <c r="BD5" s="24" t="s">
        <v>92</v>
      </c>
      <c r="BE5" s="24" t="s">
        <v>84</v>
      </c>
      <c r="BF5" s="24" t="s">
        <v>8</v>
      </c>
      <c r="BG5" s="24" t="s">
        <v>85</v>
      </c>
      <c r="BH5" s="24" t="s">
        <v>86</v>
      </c>
      <c r="BI5" s="24" t="s">
        <v>87</v>
      </c>
      <c r="BJ5" s="24" t="s">
        <v>88</v>
      </c>
      <c r="BK5" s="24" t="s">
        <v>89</v>
      </c>
      <c r="BL5" s="24" t="s">
        <v>42</v>
      </c>
      <c r="BM5" s="24" t="s">
        <v>90</v>
      </c>
      <c r="BN5" s="24" t="s">
        <v>91</v>
      </c>
      <c r="BO5" s="24" t="s">
        <v>92</v>
      </c>
      <c r="BP5" s="24" t="s">
        <v>84</v>
      </c>
      <c r="BQ5" s="24" t="s">
        <v>8</v>
      </c>
      <c r="BR5" s="24" t="s">
        <v>85</v>
      </c>
      <c r="BS5" s="24" t="s">
        <v>86</v>
      </c>
      <c r="BT5" s="24" t="s">
        <v>87</v>
      </c>
      <c r="BU5" s="24" t="s">
        <v>88</v>
      </c>
      <c r="BV5" s="24" t="s">
        <v>89</v>
      </c>
      <c r="BW5" s="24" t="s">
        <v>42</v>
      </c>
      <c r="BX5" s="24" t="s">
        <v>90</v>
      </c>
      <c r="BY5" s="24" t="s">
        <v>91</v>
      </c>
      <c r="BZ5" s="24" t="s">
        <v>92</v>
      </c>
      <c r="CA5" s="24" t="s">
        <v>84</v>
      </c>
      <c r="CB5" s="24" t="s">
        <v>8</v>
      </c>
      <c r="CC5" s="24" t="s">
        <v>85</v>
      </c>
      <c r="CD5" s="24" t="s">
        <v>86</v>
      </c>
      <c r="CE5" s="24" t="s">
        <v>87</v>
      </c>
      <c r="CF5" s="24" t="s">
        <v>88</v>
      </c>
      <c r="CG5" s="24" t="s">
        <v>89</v>
      </c>
      <c r="CH5" s="24" t="s">
        <v>42</v>
      </c>
      <c r="CI5" s="24" t="s">
        <v>90</v>
      </c>
      <c r="CJ5" s="24" t="s">
        <v>91</v>
      </c>
      <c r="CK5" s="24" t="s">
        <v>92</v>
      </c>
      <c r="CL5" s="24" t="s">
        <v>84</v>
      </c>
      <c r="CM5" s="24" t="s">
        <v>8</v>
      </c>
      <c r="CN5" s="24" t="s">
        <v>85</v>
      </c>
      <c r="CO5" s="24" t="s">
        <v>86</v>
      </c>
      <c r="CP5" s="24" t="s">
        <v>87</v>
      </c>
      <c r="CQ5" s="24" t="s">
        <v>88</v>
      </c>
      <c r="CR5" s="24" t="s">
        <v>89</v>
      </c>
      <c r="CS5" s="24" t="s">
        <v>42</v>
      </c>
      <c r="CT5" s="24" t="s">
        <v>90</v>
      </c>
      <c r="CU5" s="24" t="s">
        <v>91</v>
      </c>
      <c r="CV5" s="24" t="s">
        <v>92</v>
      </c>
      <c r="CW5" s="24" t="s">
        <v>84</v>
      </c>
      <c r="CX5" s="24" t="s">
        <v>8</v>
      </c>
      <c r="CY5" s="24" t="s">
        <v>85</v>
      </c>
      <c r="CZ5" s="24" t="s">
        <v>86</v>
      </c>
      <c r="DA5" s="24" t="s">
        <v>87</v>
      </c>
      <c r="DB5" s="24" t="s">
        <v>88</v>
      </c>
      <c r="DC5" s="24" t="s">
        <v>89</v>
      </c>
      <c r="DD5" s="24" t="s">
        <v>42</v>
      </c>
      <c r="DE5" s="24" t="s">
        <v>90</v>
      </c>
      <c r="DF5" s="24" t="s">
        <v>91</v>
      </c>
      <c r="DG5" s="24" t="s">
        <v>92</v>
      </c>
      <c r="DH5" s="24" t="s">
        <v>84</v>
      </c>
      <c r="DI5" s="24" t="s">
        <v>8</v>
      </c>
      <c r="DJ5" s="24" t="s">
        <v>85</v>
      </c>
      <c r="DK5" s="24" t="s">
        <v>86</v>
      </c>
      <c r="DL5" s="24" t="s">
        <v>87</v>
      </c>
      <c r="DM5" s="24" t="s">
        <v>88</v>
      </c>
      <c r="DN5" s="24" t="s">
        <v>89</v>
      </c>
      <c r="DO5" s="24" t="s">
        <v>42</v>
      </c>
      <c r="DP5" s="24" t="s">
        <v>90</v>
      </c>
      <c r="DQ5" s="24" t="s">
        <v>91</v>
      </c>
      <c r="DR5" s="24" t="s">
        <v>92</v>
      </c>
      <c r="DS5" s="24" t="s">
        <v>84</v>
      </c>
      <c r="DT5" s="24" t="s">
        <v>8</v>
      </c>
      <c r="DU5" s="24" t="s">
        <v>85</v>
      </c>
      <c r="DV5" s="24" t="s">
        <v>86</v>
      </c>
      <c r="DW5" s="24" t="s">
        <v>87</v>
      </c>
      <c r="DX5" s="24" t="s">
        <v>88</v>
      </c>
      <c r="DY5" s="24" t="s">
        <v>89</v>
      </c>
      <c r="DZ5" s="24" t="s">
        <v>42</v>
      </c>
      <c r="EA5" s="24" t="s">
        <v>90</v>
      </c>
      <c r="EB5" s="24" t="s">
        <v>91</v>
      </c>
      <c r="EC5" s="24" t="s">
        <v>92</v>
      </c>
      <c r="ED5" s="24" t="s">
        <v>84</v>
      </c>
      <c r="EE5" s="24" t="s">
        <v>8</v>
      </c>
      <c r="EF5" s="24" t="s">
        <v>85</v>
      </c>
      <c r="EG5" s="24" t="s">
        <v>86</v>
      </c>
      <c r="EH5" s="24" t="s">
        <v>87</v>
      </c>
      <c r="EI5" s="24" t="s">
        <v>88</v>
      </c>
      <c r="EJ5" s="24" t="s">
        <v>89</v>
      </c>
      <c r="EK5" s="24" t="s">
        <v>42</v>
      </c>
      <c r="EL5" s="24" t="s">
        <v>90</v>
      </c>
      <c r="EM5" s="24" t="s">
        <v>91</v>
      </c>
      <c r="EN5" s="24" t="s">
        <v>92</v>
      </c>
    </row>
    <row r="6" spans="1:144" s="14" customFormat="1" x14ac:dyDescent="0.2">
      <c r="A6" s="15" t="s">
        <v>15</v>
      </c>
      <c r="B6" s="20">
        <f t="shared" ref="B6:W6" si="1">B7</f>
        <v>2024</v>
      </c>
      <c r="C6" s="20">
        <f t="shared" si="1"/>
        <v>93017</v>
      </c>
      <c r="D6" s="20">
        <f t="shared" si="1"/>
        <v>46</v>
      </c>
      <c r="E6" s="20">
        <f t="shared" si="1"/>
        <v>1</v>
      </c>
      <c r="F6" s="20">
        <f t="shared" si="1"/>
        <v>0</v>
      </c>
      <c r="G6" s="20">
        <f t="shared" si="1"/>
        <v>1</v>
      </c>
      <c r="H6" s="20" t="str">
        <f t="shared" si="1"/>
        <v>栃木県　上三川町</v>
      </c>
      <c r="I6" s="20" t="str">
        <f t="shared" si="1"/>
        <v>法適用</v>
      </c>
      <c r="J6" s="20" t="str">
        <f t="shared" si="1"/>
        <v>水道事業</v>
      </c>
      <c r="K6" s="20" t="str">
        <f t="shared" si="1"/>
        <v>末端給水事業</v>
      </c>
      <c r="L6" s="20" t="str">
        <f t="shared" si="1"/>
        <v>A6</v>
      </c>
      <c r="M6" s="20" t="str">
        <f t="shared" si="1"/>
        <v>非設置</v>
      </c>
      <c r="N6" s="25" t="str">
        <f t="shared" si="1"/>
        <v>-</v>
      </c>
      <c r="O6" s="25">
        <f t="shared" si="1"/>
        <v>91.26</v>
      </c>
      <c r="P6" s="25">
        <f t="shared" si="1"/>
        <v>94.99</v>
      </c>
      <c r="Q6" s="25">
        <f t="shared" si="1"/>
        <v>3135</v>
      </c>
      <c r="R6" s="25">
        <f t="shared" si="1"/>
        <v>30748</v>
      </c>
      <c r="S6" s="25">
        <f t="shared" si="1"/>
        <v>54.39</v>
      </c>
      <c r="T6" s="25">
        <f t="shared" si="1"/>
        <v>565.32000000000005</v>
      </c>
      <c r="U6" s="25">
        <f t="shared" si="1"/>
        <v>29062</v>
      </c>
      <c r="V6" s="25">
        <f t="shared" si="1"/>
        <v>49.78</v>
      </c>
      <c r="W6" s="25">
        <f t="shared" si="1"/>
        <v>583.80999999999995</v>
      </c>
      <c r="X6" s="27">
        <f t="shared" ref="X6:AG6" si="2">IF(X7="",NA(),X7)</f>
        <v>107.28</v>
      </c>
      <c r="Y6" s="27">
        <f t="shared" si="2"/>
        <v>110.55</v>
      </c>
      <c r="Z6" s="27">
        <f t="shared" si="2"/>
        <v>103.51</v>
      </c>
      <c r="AA6" s="27">
        <f t="shared" si="2"/>
        <v>111.95</v>
      </c>
      <c r="AB6" s="27">
        <f t="shared" si="2"/>
        <v>105.41</v>
      </c>
      <c r="AC6" s="27">
        <f t="shared" si="2"/>
        <v>108.35</v>
      </c>
      <c r="AD6" s="27">
        <f t="shared" si="2"/>
        <v>108.84</v>
      </c>
      <c r="AE6" s="27">
        <f t="shared" si="2"/>
        <v>105.92</v>
      </c>
      <c r="AF6" s="27">
        <f t="shared" si="2"/>
        <v>106.01</v>
      </c>
      <c r="AG6" s="27">
        <f t="shared" si="2"/>
        <v>103.74</v>
      </c>
      <c r="AH6" s="25" t="str">
        <f>IF(AH7="","",IF(AH7="-","【-】","【"&amp;SUBSTITUTE(TEXT(AH7,"#,##0.00"),"-","△")&amp;"】"))</f>
        <v>【107.26】</v>
      </c>
      <c r="AI6" s="25">
        <f t="shared" ref="AI6:AR6" si="3">IF(AI7="",NA(),AI7)</f>
        <v>0</v>
      </c>
      <c r="AJ6" s="25">
        <f t="shared" si="3"/>
        <v>0</v>
      </c>
      <c r="AK6" s="25">
        <f t="shared" si="3"/>
        <v>0</v>
      </c>
      <c r="AL6" s="25">
        <f t="shared" si="3"/>
        <v>0</v>
      </c>
      <c r="AM6" s="25">
        <f t="shared" si="3"/>
        <v>0</v>
      </c>
      <c r="AN6" s="27">
        <f t="shared" si="3"/>
        <v>3.98</v>
      </c>
      <c r="AO6" s="27">
        <f t="shared" si="3"/>
        <v>6.02</v>
      </c>
      <c r="AP6" s="27">
        <f t="shared" si="3"/>
        <v>7.78</v>
      </c>
      <c r="AQ6" s="27">
        <f t="shared" si="3"/>
        <v>9.59</v>
      </c>
      <c r="AR6" s="27">
        <f t="shared" si="3"/>
        <v>11.55</v>
      </c>
      <c r="AS6" s="25" t="str">
        <f>IF(AS7="","",IF(AS7="-","【-】","【"&amp;SUBSTITUTE(TEXT(AS7,"#,##0.00"),"-","△")&amp;"】"))</f>
        <v>【1.61】</v>
      </c>
      <c r="AT6" s="27">
        <f t="shared" ref="AT6:BC6" si="4">IF(AT7="",NA(),AT7)</f>
        <v>1209.73</v>
      </c>
      <c r="AU6" s="27">
        <f t="shared" si="4"/>
        <v>972.33</v>
      </c>
      <c r="AV6" s="27">
        <f t="shared" si="4"/>
        <v>894.09</v>
      </c>
      <c r="AW6" s="27">
        <f t="shared" si="4"/>
        <v>888.62</v>
      </c>
      <c r="AX6" s="27">
        <f t="shared" si="4"/>
        <v>872.43</v>
      </c>
      <c r="AY6" s="27">
        <f t="shared" si="4"/>
        <v>367.55</v>
      </c>
      <c r="AZ6" s="27">
        <f t="shared" si="4"/>
        <v>378.56</v>
      </c>
      <c r="BA6" s="27">
        <f t="shared" si="4"/>
        <v>364.46</v>
      </c>
      <c r="BB6" s="27">
        <f t="shared" si="4"/>
        <v>338.89</v>
      </c>
      <c r="BC6" s="27">
        <f t="shared" si="4"/>
        <v>352.34</v>
      </c>
      <c r="BD6" s="25" t="str">
        <f>IF(BD7="","",IF(BD7="-","【-】","【"&amp;SUBSTITUTE(TEXT(BD7,"#,##0.00"),"-","△")&amp;"】"))</f>
        <v>【239.69】</v>
      </c>
      <c r="BE6" s="27">
        <f t="shared" ref="BE6:BN6" si="5">IF(BE7="",NA(),BE7)</f>
        <v>277.7</v>
      </c>
      <c r="BF6" s="27">
        <f t="shared" si="5"/>
        <v>243.76</v>
      </c>
      <c r="BG6" s="27">
        <f t="shared" si="5"/>
        <v>237.31</v>
      </c>
      <c r="BH6" s="27">
        <f t="shared" si="5"/>
        <v>193.01</v>
      </c>
      <c r="BI6" s="27">
        <f t="shared" si="5"/>
        <v>163.21</v>
      </c>
      <c r="BJ6" s="27">
        <f t="shared" si="5"/>
        <v>418.68</v>
      </c>
      <c r="BK6" s="27">
        <f t="shared" si="5"/>
        <v>395.68</v>
      </c>
      <c r="BL6" s="27">
        <f t="shared" si="5"/>
        <v>403.72</v>
      </c>
      <c r="BM6" s="27">
        <f t="shared" si="5"/>
        <v>400.21</v>
      </c>
      <c r="BN6" s="27">
        <f t="shared" si="5"/>
        <v>391.13</v>
      </c>
      <c r="BO6" s="25" t="str">
        <f>IF(BO7="","",IF(BO7="-","【-】","【"&amp;SUBSTITUTE(TEXT(BO7,"#,##0.00"),"-","△")&amp;"】"))</f>
        <v>【264.86】</v>
      </c>
      <c r="BP6" s="27">
        <f t="shared" ref="BP6:BY6" si="6">IF(BP7="",NA(),BP7)</f>
        <v>96.62</v>
      </c>
      <c r="BQ6" s="27">
        <f t="shared" si="6"/>
        <v>97.52</v>
      </c>
      <c r="BR6" s="27">
        <f t="shared" si="6"/>
        <v>81.28</v>
      </c>
      <c r="BS6" s="27">
        <f t="shared" si="6"/>
        <v>91.61</v>
      </c>
      <c r="BT6" s="27">
        <f t="shared" si="6"/>
        <v>93.75</v>
      </c>
      <c r="BU6" s="27">
        <f t="shared" si="6"/>
        <v>94.78</v>
      </c>
      <c r="BV6" s="27">
        <f t="shared" si="6"/>
        <v>97.59</v>
      </c>
      <c r="BW6" s="27">
        <f t="shared" si="6"/>
        <v>92.17</v>
      </c>
      <c r="BX6" s="27">
        <f t="shared" si="6"/>
        <v>92.83</v>
      </c>
      <c r="BY6" s="27">
        <f t="shared" si="6"/>
        <v>92.16</v>
      </c>
      <c r="BZ6" s="25" t="str">
        <f>IF(BZ7="","",IF(BZ7="-","【-】","【"&amp;SUBSTITUTE(TEXT(BZ7,"#,##0.00"),"-","△")&amp;"】"))</f>
        <v>【97.59】</v>
      </c>
      <c r="CA6" s="27">
        <f t="shared" ref="CA6:CJ6" si="7">IF(CA7="",NA(),CA7)</f>
        <v>154.83000000000001</v>
      </c>
      <c r="CB6" s="27">
        <f t="shared" si="7"/>
        <v>153.79</v>
      </c>
      <c r="CC6" s="27">
        <f t="shared" si="7"/>
        <v>165.69</v>
      </c>
      <c r="CD6" s="27">
        <f t="shared" si="7"/>
        <v>153.99</v>
      </c>
      <c r="CE6" s="27">
        <f t="shared" si="7"/>
        <v>161.19999999999999</v>
      </c>
      <c r="CF6" s="27">
        <f t="shared" si="7"/>
        <v>181.3</v>
      </c>
      <c r="CG6" s="27">
        <f t="shared" si="7"/>
        <v>181.71</v>
      </c>
      <c r="CH6" s="27">
        <f t="shared" si="7"/>
        <v>188.51</v>
      </c>
      <c r="CI6" s="27">
        <f t="shared" si="7"/>
        <v>189.43</v>
      </c>
      <c r="CJ6" s="27">
        <f t="shared" si="7"/>
        <v>196.75</v>
      </c>
      <c r="CK6" s="25" t="str">
        <f>IF(CK7="","",IF(CK7="-","【-】","【"&amp;SUBSTITUTE(TEXT(CK7,"#,##0.00"),"-","△")&amp;"】"))</f>
        <v>【181.66】</v>
      </c>
      <c r="CL6" s="27">
        <f t="shared" ref="CL6:CU6" si="8">IF(CL7="",NA(),CL7)</f>
        <v>59.8</v>
      </c>
      <c r="CM6" s="27">
        <f t="shared" si="8"/>
        <v>60.72</v>
      </c>
      <c r="CN6" s="27">
        <f t="shared" si="8"/>
        <v>65.760000000000005</v>
      </c>
      <c r="CO6" s="27">
        <f t="shared" si="8"/>
        <v>57.59</v>
      </c>
      <c r="CP6" s="27">
        <f t="shared" si="8"/>
        <v>54.23</v>
      </c>
      <c r="CQ6" s="27">
        <f t="shared" si="8"/>
        <v>55.89</v>
      </c>
      <c r="CR6" s="27">
        <f t="shared" si="8"/>
        <v>55.72</v>
      </c>
      <c r="CS6" s="27">
        <f t="shared" si="8"/>
        <v>55.31</v>
      </c>
      <c r="CT6" s="27">
        <f t="shared" si="8"/>
        <v>55.14</v>
      </c>
      <c r="CU6" s="27">
        <f t="shared" si="8"/>
        <v>54.99</v>
      </c>
      <c r="CV6" s="25" t="str">
        <f>IF(CV7="","",IF(CV7="-","【-】","【"&amp;SUBSTITUTE(TEXT(CV7,"#,##0.00"),"-","△")&amp;"】"))</f>
        <v>【60.21】</v>
      </c>
      <c r="CW6" s="27">
        <f t="shared" ref="CW6:DF6" si="9">IF(CW7="",NA(),CW7)</f>
        <v>76.27</v>
      </c>
      <c r="CX6" s="27">
        <f t="shared" si="9"/>
        <v>75.67</v>
      </c>
      <c r="CY6" s="27">
        <f t="shared" si="9"/>
        <v>69.58</v>
      </c>
      <c r="CZ6" s="27">
        <f t="shared" si="9"/>
        <v>78.8</v>
      </c>
      <c r="DA6" s="27">
        <f t="shared" si="9"/>
        <v>83.07</v>
      </c>
      <c r="DB6" s="27">
        <f t="shared" si="9"/>
        <v>81.27</v>
      </c>
      <c r="DC6" s="27">
        <f t="shared" si="9"/>
        <v>81.260000000000005</v>
      </c>
      <c r="DD6" s="27">
        <f t="shared" si="9"/>
        <v>80.36</v>
      </c>
      <c r="DE6" s="27">
        <f t="shared" si="9"/>
        <v>80.13</v>
      </c>
      <c r="DF6" s="27">
        <f t="shared" si="9"/>
        <v>79.34</v>
      </c>
      <c r="DG6" s="25" t="str">
        <f>IF(DG7="","",IF(DG7="-","【-】","【"&amp;SUBSTITUTE(TEXT(DG7,"#,##0.00"),"-","△")&amp;"】"))</f>
        <v>【89.21】</v>
      </c>
      <c r="DH6" s="27">
        <f t="shared" ref="DH6:DQ6" si="10">IF(DH7="",NA(),DH7)</f>
        <v>51.82</v>
      </c>
      <c r="DI6" s="27">
        <f t="shared" si="10"/>
        <v>53.42</v>
      </c>
      <c r="DJ6" s="27">
        <f t="shared" si="10"/>
        <v>54.66</v>
      </c>
      <c r="DK6" s="27">
        <f t="shared" si="10"/>
        <v>56.23</v>
      </c>
      <c r="DL6" s="27">
        <f t="shared" si="10"/>
        <v>57.29</v>
      </c>
      <c r="DM6" s="27">
        <f t="shared" si="10"/>
        <v>50.63</v>
      </c>
      <c r="DN6" s="27">
        <f t="shared" si="10"/>
        <v>51.29</v>
      </c>
      <c r="DO6" s="27">
        <f t="shared" si="10"/>
        <v>52.2</v>
      </c>
      <c r="DP6" s="27">
        <f t="shared" si="10"/>
        <v>52.7</v>
      </c>
      <c r="DQ6" s="27">
        <f t="shared" si="10"/>
        <v>53.48</v>
      </c>
      <c r="DR6" s="25" t="str">
        <f>IF(DR7="","",IF(DR7="-","【-】","【"&amp;SUBSTITUTE(TEXT(DR7,"#,##0.00"),"-","△")&amp;"】"))</f>
        <v>【52.41】</v>
      </c>
      <c r="DS6" s="27">
        <f t="shared" ref="DS6:EB6" si="11">IF(DS7="",NA(),DS7)</f>
        <v>5.89</v>
      </c>
      <c r="DT6" s="27">
        <f t="shared" si="11"/>
        <v>6.47</v>
      </c>
      <c r="DU6" s="27">
        <f t="shared" si="11"/>
        <v>6.41</v>
      </c>
      <c r="DV6" s="27">
        <f t="shared" si="11"/>
        <v>7.67</v>
      </c>
      <c r="DW6" s="27">
        <f t="shared" si="11"/>
        <v>8.6300000000000008</v>
      </c>
      <c r="DX6" s="27">
        <f t="shared" si="11"/>
        <v>18.28</v>
      </c>
      <c r="DY6" s="27">
        <f t="shared" si="11"/>
        <v>19.61</v>
      </c>
      <c r="DZ6" s="27">
        <f t="shared" si="11"/>
        <v>20.73</v>
      </c>
      <c r="EA6" s="27">
        <f t="shared" si="11"/>
        <v>22.86</v>
      </c>
      <c r="EB6" s="27">
        <f t="shared" si="11"/>
        <v>24.31</v>
      </c>
      <c r="EC6" s="25" t="str">
        <f>IF(EC7="","",IF(EC7="-","【-】","【"&amp;SUBSTITUTE(TEXT(EC7,"#,##0.00"),"-","△")&amp;"】"))</f>
        <v>【26.78】</v>
      </c>
      <c r="ED6" s="27">
        <f t="shared" ref="ED6:EM6" si="12">IF(ED7="",NA(),ED7)</f>
        <v>0.46</v>
      </c>
      <c r="EE6" s="27">
        <f t="shared" si="12"/>
        <v>0.34</v>
      </c>
      <c r="EF6" s="27">
        <f t="shared" si="12"/>
        <v>0.56000000000000005</v>
      </c>
      <c r="EG6" s="27">
        <f t="shared" si="12"/>
        <v>0.12</v>
      </c>
      <c r="EH6" s="27">
        <f t="shared" si="12"/>
        <v>0.79</v>
      </c>
      <c r="EI6" s="27">
        <f t="shared" si="12"/>
        <v>0.53</v>
      </c>
      <c r="EJ6" s="27">
        <f t="shared" si="12"/>
        <v>0.48</v>
      </c>
      <c r="EK6" s="27">
        <f t="shared" si="12"/>
        <v>0.5</v>
      </c>
      <c r="EL6" s="27">
        <f t="shared" si="12"/>
        <v>0.41</v>
      </c>
      <c r="EM6" s="27">
        <f t="shared" si="12"/>
        <v>0.41</v>
      </c>
      <c r="EN6" s="25" t="str">
        <f>IF(EN7="","",IF(EN7="-","【-】","【"&amp;SUBSTITUTE(TEXT(EN7,"#,##0.00"),"-","△")&amp;"】"))</f>
        <v>【0.59】</v>
      </c>
    </row>
    <row r="7" spans="1:144" s="14" customFormat="1" x14ac:dyDescent="0.2">
      <c r="A7" s="15"/>
      <c r="B7" s="21">
        <v>2024</v>
      </c>
      <c r="C7" s="21">
        <v>93017</v>
      </c>
      <c r="D7" s="21">
        <v>46</v>
      </c>
      <c r="E7" s="21">
        <v>1</v>
      </c>
      <c r="F7" s="21">
        <v>0</v>
      </c>
      <c r="G7" s="21">
        <v>1</v>
      </c>
      <c r="H7" s="21" t="s">
        <v>93</v>
      </c>
      <c r="I7" s="21" t="s">
        <v>94</v>
      </c>
      <c r="J7" s="21" t="s">
        <v>95</v>
      </c>
      <c r="K7" s="21" t="s">
        <v>96</v>
      </c>
      <c r="L7" s="21" t="s">
        <v>97</v>
      </c>
      <c r="M7" s="21" t="s">
        <v>98</v>
      </c>
      <c r="N7" s="26" t="s">
        <v>99</v>
      </c>
      <c r="O7" s="26">
        <v>91.26</v>
      </c>
      <c r="P7" s="26">
        <v>94.99</v>
      </c>
      <c r="Q7" s="26">
        <v>3135</v>
      </c>
      <c r="R7" s="26">
        <v>30748</v>
      </c>
      <c r="S7" s="26">
        <v>54.39</v>
      </c>
      <c r="T7" s="26">
        <v>565.32000000000005</v>
      </c>
      <c r="U7" s="26">
        <v>29062</v>
      </c>
      <c r="V7" s="26">
        <v>49.78</v>
      </c>
      <c r="W7" s="26">
        <v>583.80999999999995</v>
      </c>
      <c r="X7" s="26">
        <v>107.28</v>
      </c>
      <c r="Y7" s="26">
        <v>110.55</v>
      </c>
      <c r="Z7" s="26">
        <v>103.51</v>
      </c>
      <c r="AA7" s="26">
        <v>111.95</v>
      </c>
      <c r="AB7" s="26">
        <v>105.41</v>
      </c>
      <c r="AC7" s="26">
        <v>108.35</v>
      </c>
      <c r="AD7" s="26">
        <v>108.84</v>
      </c>
      <c r="AE7" s="26">
        <v>105.92</v>
      </c>
      <c r="AF7" s="26">
        <v>106.01</v>
      </c>
      <c r="AG7" s="26">
        <v>103.74</v>
      </c>
      <c r="AH7" s="26">
        <v>107.26</v>
      </c>
      <c r="AI7" s="26">
        <v>0</v>
      </c>
      <c r="AJ7" s="26">
        <v>0</v>
      </c>
      <c r="AK7" s="26">
        <v>0</v>
      </c>
      <c r="AL7" s="26">
        <v>0</v>
      </c>
      <c r="AM7" s="26">
        <v>0</v>
      </c>
      <c r="AN7" s="26">
        <v>3.98</v>
      </c>
      <c r="AO7" s="26">
        <v>6.02</v>
      </c>
      <c r="AP7" s="26">
        <v>7.78</v>
      </c>
      <c r="AQ7" s="26">
        <v>9.59</v>
      </c>
      <c r="AR7" s="26">
        <v>11.55</v>
      </c>
      <c r="AS7" s="26">
        <v>1.61</v>
      </c>
      <c r="AT7" s="26">
        <v>1209.73</v>
      </c>
      <c r="AU7" s="26">
        <v>972.33</v>
      </c>
      <c r="AV7" s="26">
        <v>894.09</v>
      </c>
      <c r="AW7" s="26">
        <v>888.62</v>
      </c>
      <c r="AX7" s="26">
        <v>872.43</v>
      </c>
      <c r="AY7" s="26">
        <v>367.55</v>
      </c>
      <c r="AZ7" s="26">
        <v>378.56</v>
      </c>
      <c r="BA7" s="26">
        <v>364.46</v>
      </c>
      <c r="BB7" s="26">
        <v>338.89</v>
      </c>
      <c r="BC7" s="26">
        <v>352.34</v>
      </c>
      <c r="BD7" s="26">
        <v>239.69</v>
      </c>
      <c r="BE7" s="26">
        <v>277.7</v>
      </c>
      <c r="BF7" s="26">
        <v>243.76</v>
      </c>
      <c r="BG7" s="26">
        <v>237.31</v>
      </c>
      <c r="BH7" s="26">
        <v>193.01</v>
      </c>
      <c r="BI7" s="26">
        <v>163.21</v>
      </c>
      <c r="BJ7" s="26">
        <v>418.68</v>
      </c>
      <c r="BK7" s="26">
        <v>395.68</v>
      </c>
      <c r="BL7" s="26">
        <v>403.72</v>
      </c>
      <c r="BM7" s="26">
        <v>400.21</v>
      </c>
      <c r="BN7" s="26">
        <v>391.13</v>
      </c>
      <c r="BO7" s="26">
        <v>264.86</v>
      </c>
      <c r="BP7" s="26">
        <v>96.62</v>
      </c>
      <c r="BQ7" s="26">
        <v>97.52</v>
      </c>
      <c r="BR7" s="26">
        <v>81.28</v>
      </c>
      <c r="BS7" s="26">
        <v>91.61</v>
      </c>
      <c r="BT7" s="26">
        <v>93.75</v>
      </c>
      <c r="BU7" s="26">
        <v>94.78</v>
      </c>
      <c r="BV7" s="26">
        <v>97.59</v>
      </c>
      <c r="BW7" s="26">
        <v>92.17</v>
      </c>
      <c r="BX7" s="26">
        <v>92.83</v>
      </c>
      <c r="BY7" s="26">
        <v>92.16</v>
      </c>
      <c r="BZ7" s="26">
        <v>97.59</v>
      </c>
      <c r="CA7" s="26">
        <v>154.83000000000001</v>
      </c>
      <c r="CB7" s="26">
        <v>153.79</v>
      </c>
      <c r="CC7" s="26">
        <v>165.69</v>
      </c>
      <c r="CD7" s="26">
        <v>153.99</v>
      </c>
      <c r="CE7" s="26">
        <v>161.19999999999999</v>
      </c>
      <c r="CF7" s="26">
        <v>181.3</v>
      </c>
      <c r="CG7" s="26">
        <v>181.71</v>
      </c>
      <c r="CH7" s="26">
        <v>188.51</v>
      </c>
      <c r="CI7" s="26">
        <v>189.43</v>
      </c>
      <c r="CJ7" s="26">
        <v>196.75</v>
      </c>
      <c r="CK7" s="26">
        <v>181.66</v>
      </c>
      <c r="CL7" s="26">
        <v>59.8</v>
      </c>
      <c r="CM7" s="26">
        <v>60.72</v>
      </c>
      <c r="CN7" s="26">
        <v>65.760000000000005</v>
      </c>
      <c r="CO7" s="26">
        <v>57.59</v>
      </c>
      <c r="CP7" s="26">
        <v>54.23</v>
      </c>
      <c r="CQ7" s="26">
        <v>55.89</v>
      </c>
      <c r="CR7" s="26">
        <v>55.72</v>
      </c>
      <c r="CS7" s="26">
        <v>55.31</v>
      </c>
      <c r="CT7" s="26">
        <v>55.14</v>
      </c>
      <c r="CU7" s="26">
        <v>54.99</v>
      </c>
      <c r="CV7" s="26">
        <v>60.21</v>
      </c>
      <c r="CW7" s="26">
        <v>76.27</v>
      </c>
      <c r="CX7" s="26">
        <v>75.67</v>
      </c>
      <c r="CY7" s="26">
        <v>69.58</v>
      </c>
      <c r="CZ7" s="26">
        <v>78.8</v>
      </c>
      <c r="DA7" s="26">
        <v>83.07</v>
      </c>
      <c r="DB7" s="26">
        <v>81.27</v>
      </c>
      <c r="DC7" s="26">
        <v>81.260000000000005</v>
      </c>
      <c r="DD7" s="26">
        <v>80.36</v>
      </c>
      <c r="DE7" s="26">
        <v>80.13</v>
      </c>
      <c r="DF7" s="26">
        <v>79.34</v>
      </c>
      <c r="DG7" s="26">
        <v>89.21</v>
      </c>
      <c r="DH7" s="26">
        <v>51.82</v>
      </c>
      <c r="DI7" s="26">
        <v>53.42</v>
      </c>
      <c r="DJ7" s="26">
        <v>54.66</v>
      </c>
      <c r="DK7" s="26">
        <v>56.23</v>
      </c>
      <c r="DL7" s="26">
        <v>57.29</v>
      </c>
      <c r="DM7" s="26">
        <v>50.63</v>
      </c>
      <c r="DN7" s="26">
        <v>51.29</v>
      </c>
      <c r="DO7" s="26">
        <v>52.2</v>
      </c>
      <c r="DP7" s="26">
        <v>52.7</v>
      </c>
      <c r="DQ7" s="26">
        <v>53.48</v>
      </c>
      <c r="DR7" s="26">
        <v>52.41</v>
      </c>
      <c r="DS7" s="26">
        <v>5.89</v>
      </c>
      <c r="DT7" s="26">
        <v>6.47</v>
      </c>
      <c r="DU7" s="26">
        <v>6.41</v>
      </c>
      <c r="DV7" s="26">
        <v>7.67</v>
      </c>
      <c r="DW7" s="26">
        <v>8.6300000000000008</v>
      </c>
      <c r="DX7" s="26">
        <v>18.28</v>
      </c>
      <c r="DY7" s="26">
        <v>19.61</v>
      </c>
      <c r="DZ7" s="26">
        <v>20.73</v>
      </c>
      <c r="EA7" s="26">
        <v>22.86</v>
      </c>
      <c r="EB7" s="26">
        <v>24.31</v>
      </c>
      <c r="EC7" s="26">
        <v>26.78</v>
      </c>
      <c r="ED7" s="26">
        <v>0.46</v>
      </c>
      <c r="EE7" s="26">
        <v>0.34</v>
      </c>
      <c r="EF7" s="26">
        <v>0.56000000000000005</v>
      </c>
      <c r="EG7" s="26">
        <v>0.12</v>
      </c>
      <c r="EH7" s="26">
        <v>0.79</v>
      </c>
      <c r="EI7" s="26">
        <v>0.53</v>
      </c>
      <c r="EJ7" s="26">
        <v>0.48</v>
      </c>
      <c r="EK7" s="26">
        <v>0.5</v>
      </c>
      <c r="EL7" s="26">
        <v>0.41</v>
      </c>
      <c r="EM7" s="26">
        <v>0.41</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60</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61</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中野　友寛</cp:lastModifiedBy>
  <dcterms:created xsi:type="dcterms:W3CDTF">2025-12-12T09:13:23Z</dcterms:created>
  <dcterms:modified xsi:type="dcterms:W3CDTF">2026-03-06T05:00:58Z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2026-03-02T00:08:12Z</vt:filetime>
  </property>
</Properties>
</file>