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1 上水道\"/>
    </mc:Choice>
  </mc:AlternateContent>
  <xr:revisionPtr revIDLastSave="0" documentId="13_ncr:1_{0BA1363B-105A-43CA-8B2F-1393FE2AACAB}" xr6:coauthVersionLast="47" xr6:coauthVersionMax="47" xr10:uidLastSave="{00000000-0000-0000-0000-000000000000}"/>
  <workbookProtection workbookAlgorithmName="SHA-512" workbookHashValue="Fj9JSUbOthx3det5z3VoS+IxUep4wEYwwsKV23ky05n6XF86wuUqnRPV+Dm99d1bhfU7tetJ7jzUOQDWvRP1+w==" workbookSaltValue="7P3ewhIQnhfxIbANo6K8Mw==" workbookSpinCount="100000" lockStructure="1"/>
  <bookViews>
    <workbookView xWindow="45"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Q6" i="5"/>
  <c r="P6" i="5"/>
  <c r="P10" i="4" s="1"/>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H85" i="4"/>
  <c r="BB10" i="4"/>
  <c r="W10" i="4"/>
  <c r="I10" i="4"/>
  <c r="B10" i="4"/>
  <c r="BB8" i="4"/>
  <c r="AT8" i="4"/>
  <c r="AL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<sst xmlns="http://schemas.openxmlformats.org/spreadsheetml/2006/main" count="228" uniqueCount="113">
  <si>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</si>
  <si>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</si>
  <si>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</si>
  <si>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</si>
  <si>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</si>
  <si>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</si>
  <si>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</si>
  <si>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</si>
  <si>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</si>
  <si>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</si>
  <si>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</si>
  <si>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</si>
  <si>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</si>
  <si>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</si>
  <si>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</si>
  <si>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</si>
  <si>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</si>
  <si>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</si>
  <si>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</si>
  <si>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</si>
  <si>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</si>
  <si>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</si>
  <si>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</si>
  <si>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</si>
  <si>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</si>
  <si>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</si>
  <si>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</si>
  <si>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</si>
  <si>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</si>
  <si>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</si>
  <si>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</si>
  <si>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</si>
  <si>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</si>
  <si>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</si>
  <si>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</si>
  <si>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</si>
  <si>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</si>
  <si>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</si>
  <si>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</si>
  <si>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</si>
  <si>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</si>
  <si>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</si>
  <si>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</si>
  <si>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</si>
  <si>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</si>
  <si>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</si>
  <si>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</si>
  <si>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</si>
  <si>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</si>
  <si>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</si>
  <si>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</si>
  <si>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</si>
  <si>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</si>
  <si>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</si>
  <si>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</si>
  <si>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</si>
  <si>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</si>
  <si>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</si>
  <si>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</si>
  <si>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</si>
  <si>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</si>
  <si>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</si>
  <si>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</si>
  <si>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</si>
  <si>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</si>
  <si>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</si>
  <si>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</si>
  <si>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</si>
  <si>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</si>
  <si>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</si>
  <si>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</si>
  <si>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</si>
  <si>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</si>
  <si>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</si>
  <si>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</si>
  <si>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</si>
  <si>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</si>
  <si>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</si>
  <si>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</si>
  <si>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</si>
  <si>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</si>
  <si>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</si>
  <si>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</si>
  <si>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</si>
  <si>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</si>
  <si>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</si>
  <si>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</si>
  <si>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</si>
  <si>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</si>
  <si>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</si>
  <si>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</si>
  <si>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</si>
  <si>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</si>
  <si>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下野市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</si>
  <si>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</si>
  <si>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</si>
  <si>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</si>
  <si>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</si>
  <si>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</si>
  <si>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</si>
  <si>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</si>
  <si>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</si>
  <si>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</si>
  <si>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</si>
  <si>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</si>
  <si>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</si>
  <si>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</si>
  <si>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</si>
  <si>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</si>
  <si>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</si>
  <si>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11"/>
        <color theme="1"/>
        <rFont val="ＭＳ ゴシック"/>
        <family val="3"/>
        <charset val="128"/>
      </rPr>
      <t>１）経常収支比率（左表１－①）
　100％以上であることから、収支は黒字である。また、類似団体平均値と比較しても収益率は若干高い水準である。
２）流動比率（左表１－③）
　100％以上であることから、短期的な債務に対する支払い能力は確保されている。
３）企業債残高対給水収益比率（左表１－④）
　前年度より減少し、類似団体平均値と比較して低い水準である。今後も経営戦略に基づき適切な企業債借入を実施し、更なる経営改善を図る。
４）料金回収率（左表１－⑤）
　100％以上となったが、今後は、適切な料金収入の確保及び更なる費用削減に努める必要がある。
５）給水原価（左表１－⑥）
　類似団体平均値を大幅に下回っているが、数値が上昇していることから、投資の効率化や維持管理費の削減に努める必要がある。</t>
    </r>
    <r>
      <rPr>
        <sz val="11"/>
        <color rgb="FFFF0000"/>
        <rFont val="ＭＳ ゴシック"/>
        <family val="3"/>
        <charset val="128"/>
      </rPr>
      <t xml:space="preserve">
</t>
    </r>
    <r>
      <rPr>
        <sz val="11"/>
        <color theme="1"/>
        <rFont val="ＭＳ ゴシック"/>
        <family val="3"/>
        <charset val="128"/>
      </rPr>
      <t>６）施設利用率（左表１－⑦）
　今後は、人口減少を見据え、施設の統廃合やダウンサイジング等を検討していく。
７）有収率（左表１－⑧）
　類似団体平均値を大幅に下回っているため、計画的な管路更新や漏水調査等の対策を講じ、有収率の向上を目指す必要がある。</t>
    </r>
    <rPh sb="60" eb="62">
      <t>ジャッカン</t>
    </rPh>
    <rPh sb="177" eb="179">
      <t>コンゴ</t>
    </rPh>
    <rPh sb="188" eb="190">
      <t>テキセツ</t>
    </rPh>
    <rPh sb="194" eb="196">
      <t>カリイレ</t>
    </rPh>
    <rPh sb="197" eb="199">
      <t>ジッシ</t>
    </rPh>
    <rPh sb="201" eb="202">
      <t>サラ</t>
    </rPh>
    <rPh sb="204" eb="206">
      <t>ケイエイ</t>
    </rPh>
    <rPh sb="206" eb="208">
      <t>カイゼン</t>
    </rPh>
    <rPh sb="209" eb="210">
      <t>ハカ</t>
    </rPh>
    <rPh sb="233" eb="235">
      <t>イジョウ</t>
    </rPh>
    <rPh sb="241" eb="243">
      <t>コンゴ</t>
    </rPh>
    <rPh sb="245" eb="247">
      <t>テキセツ</t>
    </rPh>
    <rPh sb="248" eb="252">
      <t>リョウキンシュウニュウ</t>
    </rPh>
    <rPh sb="253" eb="255">
      <t>カクホ</t>
    </rPh>
    <rPh sb="255" eb="256">
      <t>オヨ</t>
    </rPh>
    <rPh sb="257" eb="258">
      <t>サラ</t>
    </rPh>
    <rPh sb="260" eb="264">
      <t>ヒヨウサクゲン</t>
    </rPh>
    <rPh sb="265" eb="266">
      <t>ツト</t>
    </rPh>
    <rPh sb="268" eb="270">
      <t>ヒツヨウ</t>
    </rPh>
    <rPh sb="309" eb="311">
      <t>スウチ</t>
    </rPh>
    <rPh sb="312" eb="314">
      <t>ジョウショウ</t>
    </rPh>
    <rPh sb="323" eb="325">
      <t>トウシ</t>
    </rPh>
    <rPh sb="326" eb="329">
      <t>コウリツカ</t>
    </rPh>
    <rPh sb="330" eb="335">
      <t>イジカンリヒ</t>
    </rPh>
    <rPh sb="336" eb="338">
      <t>サクゲン</t>
    </rPh>
    <rPh sb="339" eb="340">
      <t>ツト</t>
    </rPh>
    <rPh sb="342" eb="344">
      <t>ヒツヨウ</t>
    </rPh>
    <phoneticPr fontId="4"/>
  </si>
  <si>
    <t>１）有形固定資産減価償却率（左表２－①）
　類似団体平均値と比較して低い数値であるが、年々老朽化が進行しているため、計画的な施設の更新を行う必要がある。
２）管路経年化率（左表２－②）
　類似団体平均値と比較して低い水準であるが、管路経年劣化率は年々増となっている。今後も耐用年数に達し更新時期を迎える管路が増加するため、事業の平準化を図り、計画的かつ効率的な更新に取り組む必要がある。
３）管路更新率（左表２－③）
　更新した配水管路延長が減少したため、更新率が減少した。今後は、アセットマネジメントで設定した実使用年数（60年）での更新のため、毎年度1.6％の実施を目指す。</t>
    <rPh sb="123" eb="125">
      <t>ネンネン</t>
    </rPh>
    <rPh sb="210" eb="212">
      <t>コウシン</t>
    </rPh>
    <rPh sb="216" eb="218">
      <t>カンロ</t>
    </rPh>
    <rPh sb="221" eb="223">
      <t>ゲンショウ</t>
    </rPh>
    <rPh sb="228" eb="231">
      <t>コウシンリツ</t>
    </rPh>
    <rPh sb="232" eb="234">
      <t>ゲンショウ</t>
    </rPh>
    <rPh sb="237" eb="239">
      <t>コンゴ</t>
    </rPh>
    <phoneticPr fontId="4"/>
  </si>
  <si>
    <t>　経営の健全性・効率性については、類似団体より比較的高い水準となっているものの、近年の人件費や物価高騰等の影響による施設維持管理費の増加により経営状況は厳しくなりつつある状況である。
　また、施設利用率は高いが有収率が低く、収益につながらない状況になっているため、計画的な管路更新や漏水調査等の対策を講じ、有収率の向上を目指す必要がある。
　今後も、新水道ビジョンや経営戦略に基づき経営の健全性・効率性をさらに追及し、計画的に施設老朽化に対する更新を進捗させるなど、水道事業の推進を図る。</t>
    <rPh sb="40" eb="42">
      <t>キンネン</t>
    </rPh>
    <rPh sb="43" eb="46">
      <t>ジンケンヒ</t>
    </rPh>
    <rPh sb="60" eb="62">
      <t>イジ</t>
    </rPh>
    <rPh sb="71" eb="73">
      <t>ケイエイ</t>
    </rPh>
    <rPh sb="213" eb="215">
      <t>シセツ</t>
    </rPh>
    <rPh sb="215" eb="218">
      <t>ロウキュウカ</t>
    </rPh>
    <rPh sb="219" eb="220">
      <t>タイ</t>
    </rPh>
    <rPh sb="222" eb="224">
      <t>コウシン</t>
    </rPh>
    <rPh sb="225" eb="227">
      <t>シンチョク</t>
    </rPh>
    <rPh sb="241" eb="242">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</si>
</sst>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1.36</c:v>
                </c:pt>
                <c:pt idx="1">
                  <c:v>1.43</c:v>
                </c:pt>
                <c:pt idx="2">
                  <c:v>1.36</c:v>
                </c:pt>
                <c:pt idx="3">
                  <c:v>0.84</c:v>
                </c:pt>
                <c:pt idx="4">
                  <c:v>0.56000000000000005</c:v>
                </c:pt>
              </c:numCache>
            </c:numRef>
          </c:val>
          <c:extLst>
            <c:ext xmlns:c16="http://schemas.microsoft.com/office/drawing/2014/chart" uri="{C3380CC4-5D6E-409C-BE32-E72D297353CC}">
              <c16:uniqueId val="{00000000-DD94-4D51-BD9E-159384DE2F1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DD94-4D51-BD9E-159384DE2F1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85.25</c:v>
                </c:pt>
                <c:pt idx="1">
                  <c:v>84.78</c:v>
                </c:pt>
                <c:pt idx="2">
                  <c:v>83.16</c:v>
                </c:pt>
                <c:pt idx="3">
                  <c:v>83.5</c:v>
                </c:pt>
                <c:pt idx="4">
                  <c:v>85.39</c:v>
                </c:pt>
              </c:numCache>
            </c:numRef>
          </c:val>
          <c:extLst>
            <c:ext xmlns:c16="http://schemas.microsoft.com/office/drawing/2014/chart" uri="{C3380CC4-5D6E-409C-BE32-E72D297353CC}">
              <c16:uniqueId val="{00000000-2DEC-4625-9B25-F7FA41FC048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2DEC-4625-9B25-F7FA41FC048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77.16</c:v>
                </c:pt>
                <c:pt idx="1">
                  <c:v>77.05</c:v>
                </c:pt>
                <c:pt idx="2">
                  <c:v>77.28</c:v>
                </c:pt>
                <c:pt idx="3">
                  <c:v>76.540000000000006</c:v>
                </c:pt>
                <c:pt idx="4">
                  <c:v>75.37</c:v>
                </c:pt>
              </c:numCache>
            </c:numRef>
          </c:val>
          <c:extLst>
            <c:ext xmlns:c16="http://schemas.microsoft.com/office/drawing/2014/chart" uri="{C3380CC4-5D6E-409C-BE32-E72D297353CC}">
              <c16:uniqueId val="{00000000-5584-4A9C-855B-0C6A209C730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5584-4A9C-855B-0C6A209C730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127.47</c:v>
                </c:pt>
                <c:pt idx="1">
                  <c:v>122.52</c:v>
                </c:pt>
                <c:pt idx="2">
                  <c:v>113.23</c:v>
                </c:pt>
                <c:pt idx="3">
                  <c:v>113.08</c:v>
                </c:pt>
                <c:pt idx="4">
                  <c:v>109.45</c:v>
                </c:pt>
              </c:numCache>
            </c:numRef>
          </c:val>
          <c:extLst>
            <c:ext xmlns:c16="http://schemas.microsoft.com/office/drawing/2014/chart" uri="{C3380CC4-5D6E-409C-BE32-E72D297353CC}">
              <c16:uniqueId val="{00000000-9EA1-457E-96CE-3A3AC71256D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9EA1-457E-96CE-3A3AC71256D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43.77</c:v>
                </c:pt>
                <c:pt idx="1">
                  <c:v>44.51</c:v>
                </c:pt>
                <c:pt idx="2">
                  <c:v>45.6</c:v>
                </c:pt>
                <c:pt idx="3">
                  <c:v>46.61</c:v>
                </c:pt>
                <c:pt idx="4">
                  <c:v>47.61</c:v>
                </c:pt>
              </c:numCache>
            </c:numRef>
          </c:val>
          <c:extLst>
            <c:ext xmlns:c16="http://schemas.microsoft.com/office/drawing/2014/chart" uri="{C3380CC4-5D6E-409C-BE32-E72D297353CC}">
              <c16:uniqueId val="{00000000-15F9-47E6-8B4C-2F695A40929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15F9-47E6-8B4C-2F695A40929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2.75</c:v>
                </c:pt>
                <c:pt idx="1">
                  <c:v>3.34</c:v>
                </c:pt>
                <c:pt idx="2">
                  <c:v>3.52</c:v>
                </c:pt>
                <c:pt idx="3">
                  <c:v>9.84</c:v>
                </c:pt>
                <c:pt idx="4">
                  <c:v>12.52</c:v>
                </c:pt>
              </c:numCache>
            </c:numRef>
          </c:val>
          <c:extLst>
            <c:ext xmlns:c16="http://schemas.microsoft.com/office/drawing/2014/chart" uri="{C3380CC4-5D6E-409C-BE32-E72D297353CC}">
              <c16:uniqueId val="{00000000-AF6E-4FF7-BB07-446B36CB971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AF6E-4FF7-BB07-446B36CB971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23-4043-8487-BB636A3993D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D423-4043-8487-BB636A3993D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242.45</c:v>
                </c:pt>
                <c:pt idx="1">
                  <c:v>223.94</c:v>
                </c:pt>
                <c:pt idx="2">
                  <c:v>209.2</c:v>
                </c:pt>
                <c:pt idx="3">
                  <c:v>223.47</c:v>
                </c:pt>
                <c:pt idx="4">
                  <c:v>251.05</c:v>
                </c:pt>
              </c:numCache>
            </c:numRef>
          </c:val>
          <c:extLst>
            <c:ext xmlns:c16="http://schemas.microsoft.com/office/drawing/2014/chart" uri="{C3380CC4-5D6E-409C-BE32-E72D297353CC}">
              <c16:uniqueId val="{00000000-F140-4B86-92AC-919366D3A03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F140-4B86-92AC-919366D3A03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319.63</c:v>
                </c:pt>
                <c:pt idx="1">
                  <c:v>281.64</c:v>
                </c:pt>
                <c:pt idx="2">
                  <c:v>307.39</c:v>
                </c:pt>
                <c:pt idx="3">
                  <c:v>302.87</c:v>
                </c:pt>
                <c:pt idx="4">
                  <c:v>266.02</c:v>
                </c:pt>
              </c:numCache>
            </c:numRef>
          </c:val>
          <c:extLst>
            <c:ext xmlns:c16="http://schemas.microsoft.com/office/drawing/2014/chart" uri="{C3380CC4-5D6E-409C-BE32-E72D297353CC}">
              <c16:uniqueId val="{00000000-1A3C-4F5D-9D19-90896596F0D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1A3C-4F5D-9D19-90896596F0D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107.32</c:v>
                </c:pt>
                <c:pt idx="1">
                  <c:v>116.57</c:v>
                </c:pt>
                <c:pt idx="2">
                  <c:v>93.37</c:v>
                </c:pt>
                <c:pt idx="3">
                  <c:v>94.87</c:v>
                </c:pt>
                <c:pt idx="4">
                  <c:v>100.45</c:v>
                </c:pt>
              </c:numCache>
            </c:numRef>
          </c:val>
          <c:extLst>
            <c:ext xmlns:c16="http://schemas.microsoft.com/office/drawing/2014/chart" uri="{C3380CC4-5D6E-409C-BE32-E72D297353CC}">
              <c16:uniqueId val="{00000000-50EE-4748-AEAF-55AC69EFC12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50EE-4748-AEAF-55AC69EFC12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110.72</c:v>
                </c:pt>
                <c:pt idx="1">
                  <c:v>113.16</c:v>
                </c:pt>
                <c:pt idx="2">
                  <c:v>127.82</c:v>
                </c:pt>
                <c:pt idx="3">
                  <c:v>125.66</c:v>
                </c:pt>
                <c:pt idx="4">
                  <c:v>132.13</c:v>
                </c:pt>
              </c:numCache>
            </c:numRef>
          </c:val>
          <c:extLst>
            <c:ext xmlns:c16="http://schemas.microsoft.com/office/drawing/2014/chart" uri="{C3380CC4-5D6E-409C-BE32-E72D297353CC}">
              <c16:uniqueId val="{00000000-A69B-4A23-A535-730719CA7CF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A69B-4A23-A535-730719CA7CF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栃木県　下野市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9"/>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A4</v>
      </c>
      <c r="X8" s="77"/>
      <c r="Y8" s="77"/>
      <c r="Z8" s="77"/>
      <c r="AA8" s="77"/>
      <c r="AB8" s="77"/>
      <c r="AC8" s="77"/>
      <c r="AD8" s="77" t="str">
        <f>データ!$M$6</f>
        <v>非設置</v>
      </c>
      <c r="AE8" s="77"/>
      <c r="AF8" s="77"/>
      <c r="AG8" s="77"/>
      <c r="AH8" s="77"/>
      <c r="AI8" s="77"/>
      <c r="AJ8" s="77"/>
      <c r="AK8" s="2"/>
      <c r="AL8" s="68">
        <f>データ!$R$6</f>
        <v>59728</v>
      </c>
      <c r="AM8" s="68"/>
      <c r="AN8" s="68"/>
      <c r="AO8" s="68"/>
      <c r="AP8" s="68"/>
      <c r="AQ8" s="68"/>
      <c r="AR8" s="68"/>
      <c r="AS8" s="68"/>
      <c r="AT8" s="36">
        <f>データ!$S$6</f>
        <v>74.59</v>
      </c>
      <c r="AU8" s="37"/>
      <c r="AV8" s="37"/>
      <c r="AW8" s="37"/>
      <c r="AX8" s="37"/>
      <c r="AY8" s="37"/>
      <c r="AZ8" s="37"/>
      <c r="BA8" s="37"/>
      <c r="BB8" s="57">
        <f>データ!$T$6</f>
        <v>800.75</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5" t="s">
        <v>12</v>
      </c>
      <c r="C9" s="46"/>
      <c r="D9" s="46"/>
      <c r="E9" s="46"/>
      <c r="F9" s="46"/>
      <c r="G9" s="46"/>
      <c r="H9" s="46"/>
      <c r="I9" s="45" t="s">
        <v>13</v>
      </c>
      <c r="J9" s="46"/>
      <c r="K9" s="46"/>
      <c r="L9" s="46"/>
      <c r="M9" s="46"/>
      <c r="N9" s="46"/>
      <c r="O9" s="69"/>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6" t="str">
        <f>データ!$N$6</f>
        <v>-</v>
      </c>
      <c r="C10" s="37"/>
      <c r="D10" s="37"/>
      <c r="E10" s="37"/>
      <c r="F10" s="37"/>
      <c r="G10" s="37"/>
      <c r="H10" s="37"/>
      <c r="I10" s="36">
        <f>データ!$O$6</f>
        <v>84.71</v>
      </c>
      <c r="J10" s="37"/>
      <c r="K10" s="37"/>
      <c r="L10" s="37"/>
      <c r="M10" s="37"/>
      <c r="N10" s="37"/>
      <c r="O10" s="67"/>
      <c r="P10" s="57">
        <f>データ!$P$6</f>
        <v>96.7</v>
      </c>
      <c r="Q10" s="57"/>
      <c r="R10" s="57"/>
      <c r="S10" s="57"/>
      <c r="T10" s="57"/>
      <c r="U10" s="57"/>
      <c r="V10" s="57"/>
      <c r="W10" s="68">
        <f>データ!$Q$6</f>
        <v>2585</v>
      </c>
      <c r="X10" s="68"/>
      <c r="Y10" s="68"/>
      <c r="Z10" s="68"/>
      <c r="AA10" s="68"/>
      <c r="AB10" s="68"/>
      <c r="AC10" s="68"/>
      <c r="AD10" s="2"/>
      <c r="AE10" s="2"/>
      <c r="AF10" s="2"/>
      <c r="AG10" s="2"/>
      <c r="AH10" s="2"/>
      <c r="AI10" s="2"/>
      <c r="AJ10" s="2"/>
      <c r="AK10" s="2"/>
      <c r="AL10" s="68">
        <f>データ!$U$6</f>
        <v>57421</v>
      </c>
      <c r="AM10" s="68"/>
      <c r="AN10" s="68"/>
      <c r="AO10" s="68"/>
      <c r="AP10" s="68"/>
      <c r="AQ10" s="68"/>
      <c r="AR10" s="68"/>
      <c r="AS10" s="68"/>
      <c r="AT10" s="36">
        <f>データ!$V$6</f>
        <v>71.88</v>
      </c>
      <c r="AU10" s="37"/>
      <c r="AV10" s="37"/>
      <c r="AW10" s="37"/>
      <c r="AX10" s="37"/>
      <c r="AY10" s="37"/>
      <c r="AZ10" s="37"/>
      <c r="BA10" s="37"/>
      <c r="BB10" s="57">
        <f>データ!$W$6</f>
        <v>798.85</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8"/>
      <c r="BM60" s="39"/>
      <c r="BN60" s="39"/>
      <c r="BO60" s="39"/>
      <c r="BP60" s="39"/>
      <c r="BQ60" s="39"/>
      <c r="BR60" s="39"/>
      <c r="BS60" s="39"/>
      <c r="BT60" s="39"/>
      <c r="BU60" s="39"/>
      <c r="BV60" s="39"/>
      <c r="BW60" s="39"/>
      <c r="BX60" s="39"/>
      <c r="BY60" s="39"/>
      <c r="BZ60" s="40"/>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112</v>
      </c>
      <c r="BM66" s="52"/>
      <c r="BN66" s="52"/>
      <c r="BO66" s="52"/>
      <c r="BP66" s="52"/>
      <c r="BQ66" s="52"/>
      <c r="BR66" s="52"/>
      <c r="BS66" s="52"/>
      <c r="BT66" s="52"/>
      <c r="BU66" s="52"/>
      <c r="BV66" s="52"/>
      <c r="BW66" s="52"/>
      <c r="BX66" s="52"/>
      <c r="BY66" s="52"/>
      <c r="BZ66" s="5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52"/>
      <c r="BN67" s="52"/>
      <c r="BO67" s="52"/>
      <c r="BP67" s="52"/>
      <c r="BQ67" s="52"/>
      <c r="BR67" s="52"/>
      <c r="BS67" s="52"/>
      <c r="BT67" s="52"/>
      <c r="BU67" s="52"/>
      <c r="BV67" s="52"/>
      <c r="BW67" s="52"/>
      <c r="BX67" s="52"/>
      <c r="BY67" s="52"/>
      <c r="BZ67" s="5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52"/>
      <c r="BN68" s="52"/>
      <c r="BO68" s="52"/>
      <c r="BP68" s="52"/>
      <c r="BQ68" s="52"/>
      <c r="BR68" s="52"/>
      <c r="BS68" s="52"/>
      <c r="BT68" s="52"/>
      <c r="BU68" s="52"/>
      <c r="BV68" s="52"/>
      <c r="BW68" s="52"/>
      <c r="BX68" s="52"/>
      <c r="BY68" s="52"/>
      <c r="BZ68" s="5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52"/>
      <c r="BN69" s="52"/>
      <c r="BO69" s="52"/>
      <c r="BP69" s="52"/>
      <c r="BQ69" s="52"/>
      <c r="BR69" s="52"/>
      <c r="BS69" s="52"/>
      <c r="BT69" s="52"/>
      <c r="BU69" s="52"/>
      <c r="BV69" s="52"/>
      <c r="BW69" s="52"/>
      <c r="BX69" s="52"/>
      <c r="BY69" s="52"/>
      <c r="BZ69" s="5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52"/>
      <c r="BN70" s="52"/>
      <c r="BO70" s="52"/>
      <c r="BP70" s="52"/>
      <c r="BQ70" s="52"/>
      <c r="BR70" s="52"/>
      <c r="BS70" s="52"/>
      <c r="BT70" s="52"/>
      <c r="BU70" s="52"/>
      <c r="BV70" s="52"/>
      <c r="BW70" s="52"/>
      <c r="BX70" s="52"/>
      <c r="BY70" s="52"/>
      <c r="BZ70" s="5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52"/>
      <c r="BN71" s="52"/>
      <c r="BO71" s="52"/>
      <c r="BP71" s="52"/>
      <c r="BQ71" s="52"/>
      <c r="BR71" s="52"/>
      <c r="BS71" s="52"/>
      <c r="BT71" s="52"/>
      <c r="BU71" s="52"/>
      <c r="BV71" s="52"/>
      <c r="BW71" s="52"/>
      <c r="BX71" s="52"/>
      <c r="BY71" s="52"/>
      <c r="BZ71" s="5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52"/>
      <c r="BN72" s="52"/>
      <c r="BO72" s="52"/>
      <c r="BP72" s="52"/>
      <c r="BQ72" s="52"/>
      <c r="BR72" s="52"/>
      <c r="BS72" s="52"/>
      <c r="BT72" s="52"/>
      <c r="BU72" s="52"/>
      <c r="BV72" s="52"/>
      <c r="BW72" s="52"/>
      <c r="BX72" s="52"/>
      <c r="BY72" s="52"/>
      <c r="BZ72" s="5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52"/>
      <c r="BN73" s="52"/>
      <c r="BO73" s="52"/>
      <c r="BP73" s="52"/>
      <c r="BQ73" s="52"/>
      <c r="BR73" s="52"/>
      <c r="BS73" s="52"/>
      <c r="BT73" s="52"/>
      <c r="BU73" s="52"/>
      <c r="BV73" s="52"/>
      <c r="BW73" s="52"/>
      <c r="BX73" s="52"/>
      <c r="BY73" s="52"/>
      <c r="BZ73" s="5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52"/>
      <c r="BN74" s="52"/>
      <c r="BO74" s="52"/>
      <c r="BP74" s="52"/>
      <c r="BQ74" s="52"/>
      <c r="BR74" s="52"/>
      <c r="BS74" s="52"/>
      <c r="BT74" s="52"/>
      <c r="BU74" s="52"/>
      <c r="BV74" s="52"/>
      <c r="BW74" s="52"/>
      <c r="BX74" s="52"/>
      <c r="BY74" s="52"/>
      <c r="BZ74" s="5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52"/>
      <c r="BN75" s="52"/>
      <c r="BO75" s="52"/>
      <c r="BP75" s="52"/>
      <c r="BQ75" s="52"/>
      <c r="BR75" s="52"/>
      <c r="BS75" s="52"/>
      <c r="BT75" s="52"/>
      <c r="BU75" s="52"/>
      <c r="BV75" s="52"/>
      <c r="BW75" s="52"/>
      <c r="BX75" s="52"/>
      <c r="BY75" s="52"/>
      <c r="BZ75" s="5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52"/>
      <c r="BN76" s="52"/>
      <c r="BO76" s="52"/>
      <c r="BP76" s="52"/>
      <c r="BQ76" s="52"/>
      <c r="BR76" s="52"/>
      <c r="BS76" s="52"/>
      <c r="BT76" s="52"/>
      <c r="BU76" s="52"/>
      <c r="BV76" s="52"/>
      <c r="BW76" s="52"/>
      <c r="BX76" s="52"/>
      <c r="BY76" s="52"/>
      <c r="BZ76" s="5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52"/>
      <c r="BN77" s="52"/>
      <c r="BO77" s="52"/>
      <c r="BP77" s="52"/>
      <c r="BQ77" s="52"/>
      <c r="BR77" s="52"/>
      <c r="BS77" s="52"/>
      <c r="BT77" s="52"/>
      <c r="BU77" s="52"/>
      <c r="BV77" s="52"/>
      <c r="BW77" s="52"/>
      <c r="BX77" s="52"/>
      <c r="BY77" s="52"/>
      <c r="BZ77" s="5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52"/>
      <c r="BN78" s="52"/>
      <c r="BO78" s="52"/>
      <c r="BP78" s="52"/>
      <c r="BQ78" s="52"/>
      <c r="BR78" s="52"/>
      <c r="BS78" s="52"/>
      <c r="BT78" s="52"/>
      <c r="BU78" s="52"/>
      <c r="BV78" s="52"/>
      <c r="BW78" s="52"/>
      <c r="BX78" s="52"/>
      <c r="BY78" s="52"/>
      <c r="BZ78" s="5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52"/>
      <c r="BN79" s="52"/>
      <c r="BO79" s="52"/>
      <c r="BP79" s="52"/>
      <c r="BQ79" s="52"/>
      <c r="BR79" s="52"/>
      <c r="BS79" s="52"/>
      <c r="BT79" s="52"/>
      <c r="BU79" s="52"/>
      <c r="BV79" s="52"/>
      <c r="BW79" s="52"/>
      <c r="BX79" s="52"/>
      <c r="BY79" s="52"/>
      <c r="BZ79" s="5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52"/>
      <c r="BN80" s="52"/>
      <c r="BO80" s="52"/>
      <c r="BP80" s="52"/>
      <c r="BQ80" s="52"/>
      <c r="BR80" s="52"/>
      <c r="BS80" s="52"/>
      <c r="BT80" s="52"/>
      <c r="BU80" s="52"/>
      <c r="BV80" s="52"/>
      <c r="BW80" s="52"/>
      <c r="BX80" s="52"/>
      <c r="BY80" s="52"/>
      <c r="BZ80" s="5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52"/>
      <c r="BN81" s="52"/>
      <c r="BO81" s="52"/>
      <c r="BP81" s="52"/>
      <c r="BQ81" s="52"/>
      <c r="BR81" s="52"/>
      <c r="BS81" s="52"/>
      <c r="BT81" s="52"/>
      <c r="BU81" s="52"/>
      <c r="BV81" s="52"/>
      <c r="BW81" s="52"/>
      <c r="BX81" s="52"/>
      <c r="BY81" s="52"/>
      <c r="BZ81" s="5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WCb0IRRS05AHb0NTFZm/xqIYBY4vOn90bO7RfqQaMWU9bucrdTLBrqB/BJm7de+Of6+fYWAADDpgnqcSArT6A==" saltValue="zm5qbD2mrjdU2mHyb3VjU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92169</v>
      </c>
      <c r="D6" s="20">
        <f t="shared" si="3"/>
        <v>46</v>
      </c>
      <c r="E6" s="20">
        <f t="shared" si="3"/>
        <v>1</v>
      </c>
      <c r="F6" s="20">
        <f t="shared" si="3"/>
        <v>0</v>
      </c>
      <c r="G6" s="20">
        <f t="shared" si="3"/>
        <v>1</v>
      </c>
      <c r="H6" s="20" t="str">
        <f t="shared" si="3"/>
        <v>栃木県　下野市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84.71</v>
      </c>
      <c r="P6" s="21">
        <f t="shared" si="3"/>
        <v>96.7</v>
      </c>
      <c r="Q6" s="21">
        <f t="shared" si="3"/>
        <v>2585</v>
      </c>
      <c r="R6" s="21">
        <f t="shared" si="3"/>
        <v>59728</v>
      </c>
      <c r="S6" s="21">
        <f t="shared" si="3"/>
        <v>74.59</v>
      </c>
      <c r="T6" s="21">
        <f t="shared" si="3"/>
        <v>800.75</v>
      </c>
      <c r="U6" s="21">
        <f t="shared" si="3"/>
        <v>57421</v>
      </c>
      <c r="V6" s="21">
        <f t="shared" si="3"/>
        <v>71.88</v>
      </c>
      <c r="W6" s="21">
        <f t="shared" si="3"/>
        <v>798.85</v>
      </c>
      <c r="X6" s="22">
        <f>IF(X7="",NA(),X7)</f>
        <v>127.47</v>
      </c>
      <c r="Y6" s="22">
        <f t="shared" ref="Y6:AG6" si="4">IF(Y7="",NA(),Y7)</f>
        <v>122.52</v>
      </c>
      <c r="Z6" s="22">
        <f t="shared" si="4"/>
        <v>113.23</v>
      </c>
      <c r="AA6" s="22">
        <f t="shared" si="4"/>
        <v>113.08</v>
      </c>
      <c r="AB6" s="22">
        <f t="shared" si="4"/>
        <v>109.45</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242.45</v>
      </c>
      <c r="AU6" s="22">
        <f t="shared" ref="AU6:BC6" si="6">IF(AU7="",NA(),AU7)</f>
        <v>223.94</v>
      </c>
      <c r="AV6" s="22">
        <f t="shared" si="6"/>
        <v>209.2</v>
      </c>
      <c r="AW6" s="22">
        <f t="shared" si="6"/>
        <v>223.47</v>
      </c>
      <c r="AX6" s="22">
        <f t="shared" si="6"/>
        <v>251.05</v>
      </c>
      <c r="AY6" s="22">
        <f t="shared" si="6"/>
        <v>350.79</v>
      </c>
      <c r="AZ6" s="22">
        <f t="shared" si="6"/>
        <v>354.57</v>
      </c>
      <c r="BA6" s="22">
        <f t="shared" si="6"/>
        <v>357.74</v>
      </c>
      <c r="BB6" s="22">
        <f t="shared" si="6"/>
        <v>344.88</v>
      </c>
      <c r="BC6" s="22">
        <f t="shared" si="6"/>
        <v>326.02</v>
      </c>
      <c r="BD6" s="21" t="str">
        <f>IF(BD7="","",IF(BD7="-","【-】","【"&amp;SUBSTITUTE(TEXT(BD7,"#,##0.00"),"-","△")&amp;"】"))</f>
        <v>【239.69】</v>
      </c>
      <c r="BE6" s="22">
        <f>IF(BE7="",NA(),BE7)</f>
        <v>319.63</v>
      </c>
      <c r="BF6" s="22">
        <f t="shared" ref="BF6:BN6" si="7">IF(BF7="",NA(),BF7)</f>
        <v>281.64</v>
      </c>
      <c r="BG6" s="22">
        <f t="shared" si="7"/>
        <v>307.39</v>
      </c>
      <c r="BH6" s="22">
        <f t="shared" si="7"/>
        <v>302.87</v>
      </c>
      <c r="BI6" s="22">
        <f t="shared" si="7"/>
        <v>266.02</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107.32</v>
      </c>
      <c r="BQ6" s="22">
        <f t="shared" ref="BQ6:BY6" si="8">IF(BQ7="",NA(),BQ7)</f>
        <v>116.57</v>
      </c>
      <c r="BR6" s="22">
        <f t="shared" si="8"/>
        <v>93.37</v>
      </c>
      <c r="BS6" s="22">
        <f t="shared" si="8"/>
        <v>94.87</v>
      </c>
      <c r="BT6" s="22">
        <f t="shared" si="8"/>
        <v>100.45</v>
      </c>
      <c r="BU6" s="22">
        <f t="shared" si="8"/>
        <v>100.85</v>
      </c>
      <c r="BV6" s="22">
        <f t="shared" si="8"/>
        <v>103.79</v>
      </c>
      <c r="BW6" s="22">
        <f t="shared" si="8"/>
        <v>98.3</v>
      </c>
      <c r="BX6" s="22">
        <f t="shared" si="8"/>
        <v>98.89</v>
      </c>
      <c r="BY6" s="22">
        <f t="shared" si="8"/>
        <v>99.25</v>
      </c>
      <c r="BZ6" s="21" t="str">
        <f>IF(BZ7="","",IF(BZ7="-","【-】","【"&amp;SUBSTITUTE(TEXT(BZ7,"#,##0.00"),"-","△")&amp;"】"))</f>
        <v>【97.59】</v>
      </c>
      <c r="CA6" s="22">
        <f>IF(CA7="",NA(),CA7)</f>
        <v>110.72</v>
      </c>
      <c r="CB6" s="22">
        <f t="shared" ref="CB6:CJ6" si="9">IF(CB7="",NA(),CB7)</f>
        <v>113.16</v>
      </c>
      <c r="CC6" s="22">
        <f t="shared" si="9"/>
        <v>127.82</v>
      </c>
      <c r="CD6" s="22">
        <f t="shared" si="9"/>
        <v>125.66</v>
      </c>
      <c r="CE6" s="22">
        <f t="shared" si="9"/>
        <v>132.13</v>
      </c>
      <c r="CF6" s="22">
        <f t="shared" si="9"/>
        <v>167.1</v>
      </c>
      <c r="CG6" s="22">
        <f t="shared" si="9"/>
        <v>167.86</v>
      </c>
      <c r="CH6" s="22">
        <f t="shared" si="9"/>
        <v>173.68</v>
      </c>
      <c r="CI6" s="22">
        <f t="shared" si="9"/>
        <v>174.52</v>
      </c>
      <c r="CJ6" s="22">
        <f t="shared" si="9"/>
        <v>178.92</v>
      </c>
      <c r="CK6" s="21" t="str">
        <f>IF(CK7="","",IF(CK7="-","【-】","【"&amp;SUBSTITUTE(TEXT(CK7,"#,##0.00"),"-","△")&amp;"】"))</f>
        <v>【181.66】</v>
      </c>
      <c r="CL6" s="22">
        <f>IF(CL7="",NA(),CL7)</f>
        <v>85.25</v>
      </c>
      <c r="CM6" s="22">
        <f t="shared" ref="CM6:CU6" si="10">IF(CM7="",NA(),CM7)</f>
        <v>84.78</v>
      </c>
      <c r="CN6" s="22">
        <f t="shared" si="10"/>
        <v>83.16</v>
      </c>
      <c r="CO6" s="22">
        <f t="shared" si="10"/>
        <v>83.5</v>
      </c>
      <c r="CP6" s="22">
        <f t="shared" si="10"/>
        <v>85.39</v>
      </c>
      <c r="CQ6" s="22">
        <f t="shared" si="10"/>
        <v>59.91</v>
      </c>
      <c r="CR6" s="22">
        <f t="shared" si="10"/>
        <v>59.4</v>
      </c>
      <c r="CS6" s="22">
        <f t="shared" si="10"/>
        <v>59.24</v>
      </c>
      <c r="CT6" s="22">
        <f t="shared" si="10"/>
        <v>58.77</v>
      </c>
      <c r="CU6" s="22">
        <f t="shared" si="10"/>
        <v>59.17</v>
      </c>
      <c r="CV6" s="21" t="str">
        <f>IF(CV7="","",IF(CV7="-","【-】","【"&amp;SUBSTITUTE(TEXT(CV7,"#,##0.00"),"-","△")&amp;"】"))</f>
        <v>【60.21】</v>
      </c>
      <c r="CW6" s="22">
        <f>IF(CW7="",NA(),CW7)</f>
        <v>77.16</v>
      </c>
      <c r="CX6" s="22">
        <f t="shared" ref="CX6:DF6" si="11">IF(CX7="",NA(),CX7)</f>
        <v>77.05</v>
      </c>
      <c r="CY6" s="22">
        <f t="shared" si="11"/>
        <v>77.28</v>
      </c>
      <c r="CZ6" s="22">
        <f t="shared" si="11"/>
        <v>76.540000000000006</v>
      </c>
      <c r="DA6" s="22">
        <f t="shared" si="11"/>
        <v>75.37</v>
      </c>
      <c r="DB6" s="22">
        <f t="shared" si="11"/>
        <v>87.26</v>
      </c>
      <c r="DC6" s="22">
        <f t="shared" si="11"/>
        <v>87.57</v>
      </c>
      <c r="DD6" s="22">
        <f t="shared" si="11"/>
        <v>87.26</v>
      </c>
      <c r="DE6" s="22">
        <f t="shared" si="11"/>
        <v>86.95</v>
      </c>
      <c r="DF6" s="22">
        <f t="shared" si="11"/>
        <v>86.58</v>
      </c>
      <c r="DG6" s="21" t="str">
        <f>IF(DG7="","",IF(DG7="-","【-】","【"&amp;SUBSTITUTE(TEXT(DG7,"#,##0.00"),"-","△")&amp;"】"))</f>
        <v>【89.21】</v>
      </c>
      <c r="DH6" s="22">
        <f>IF(DH7="",NA(),DH7)</f>
        <v>43.77</v>
      </c>
      <c r="DI6" s="22">
        <f t="shared" ref="DI6:DQ6" si="12">IF(DI7="",NA(),DI7)</f>
        <v>44.51</v>
      </c>
      <c r="DJ6" s="22">
        <f t="shared" si="12"/>
        <v>45.6</v>
      </c>
      <c r="DK6" s="22">
        <f t="shared" si="12"/>
        <v>46.61</v>
      </c>
      <c r="DL6" s="22">
        <f t="shared" si="12"/>
        <v>47.61</v>
      </c>
      <c r="DM6" s="22">
        <f t="shared" si="12"/>
        <v>49.2</v>
      </c>
      <c r="DN6" s="22">
        <f t="shared" si="12"/>
        <v>50.01</v>
      </c>
      <c r="DO6" s="22">
        <f t="shared" si="12"/>
        <v>50.99</v>
      </c>
      <c r="DP6" s="22">
        <f t="shared" si="12"/>
        <v>51.79</v>
      </c>
      <c r="DQ6" s="22">
        <f t="shared" si="12"/>
        <v>52.02</v>
      </c>
      <c r="DR6" s="21" t="str">
        <f>IF(DR7="","",IF(DR7="-","【-】","【"&amp;SUBSTITUTE(TEXT(DR7,"#,##0.00"),"-","△")&amp;"】"))</f>
        <v>【52.41】</v>
      </c>
      <c r="DS6" s="22">
        <f>IF(DS7="",NA(),DS7)</f>
        <v>2.75</v>
      </c>
      <c r="DT6" s="22">
        <f t="shared" ref="DT6:EB6" si="13">IF(DT7="",NA(),DT7)</f>
        <v>3.34</v>
      </c>
      <c r="DU6" s="22">
        <f t="shared" si="13"/>
        <v>3.52</v>
      </c>
      <c r="DV6" s="22">
        <f t="shared" si="13"/>
        <v>9.84</v>
      </c>
      <c r="DW6" s="22">
        <f t="shared" si="13"/>
        <v>12.52</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1.36</v>
      </c>
      <c r="EE6" s="22">
        <f t="shared" ref="EE6:EM6" si="14">IF(EE7="",NA(),EE7)</f>
        <v>1.43</v>
      </c>
      <c r="EF6" s="22">
        <f t="shared" si="14"/>
        <v>1.36</v>
      </c>
      <c r="EG6" s="22">
        <f t="shared" si="14"/>
        <v>0.84</v>
      </c>
      <c r="EH6" s="22">
        <f t="shared" si="14"/>
        <v>0.56000000000000005</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92169</v>
      </c>
      <c r="D7" s="24">
        <v>46</v>
      </c>
      <c r="E7" s="24">
        <v>1</v>
      </c>
      <c r="F7" s="24">
        <v>0</v>
      </c>
      <c r="G7" s="24">
        <v>1</v>
      </c>
      <c r="H7" s="24" t="s">
        <v>93</v>
      </c>
      <c r="I7" s="24" t="s">
        <v>94</v>
      </c>
      <c r="J7" s="24" t="s">
        <v>95</v>
      </c>
      <c r="K7" s="24" t="s">
        <v>96</v>
      </c>
      <c r="L7" s="24" t="s">
        <v>97</v>
      </c>
      <c r="M7" s="24" t="s">
        <v>98</v>
      </c>
      <c r="N7" s="25" t="s">
        <v>99</v>
      </c>
      <c r="O7" s="25">
        <v>84.71</v>
      </c>
      <c r="P7" s="25">
        <v>96.7</v>
      </c>
      <c r="Q7" s="25">
        <v>2585</v>
      </c>
      <c r="R7" s="25">
        <v>59728</v>
      </c>
      <c r="S7" s="25">
        <v>74.59</v>
      </c>
      <c r="T7" s="25">
        <v>800.75</v>
      </c>
      <c r="U7" s="25">
        <v>57421</v>
      </c>
      <c r="V7" s="25">
        <v>71.88</v>
      </c>
      <c r="W7" s="25">
        <v>798.85</v>
      </c>
      <c r="X7" s="25">
        <v>127.47</v>
      </c>
      <c r="Y7" s="25">
        <v>122.52</v>
      </c>
      <c r="Z7" s="25">
        <v>113.23</v>
      </c>
      <c r="AA7" s="25">
        <v>113.08</v>
      </c>
      <c r="AB7" s="25">
        <v>109.45</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242.45</v>
      </c>
      <c r="AU7" s="25">
        <v>223.94</v>
      </c>
      <c r="AV7" s="25">
        <v>209.2</v>
      </c>
      <c r="AW7" s="25">
        <v>223.47</v>
      </c>
      <c r="AX7" s="25">
        <v>251.05</v>
      </c>
      <c r="AY7" s="25">
        <v>350.79</v>
      </c>
      <c r="AZ7" s="25">
        <v>354.57</v>
      </c>
      <c r="BA7" s="25">
        <v>357.74</v>
      </c>
      <c r="BB7" s="25">
        <v>344.88</v>
      </c>
      <c r="BC7" s="25">
        <v>326.02</v>
      </c>
      <c r="BD7" s="25">
        <v>239.69</v>
      </c>
      <c r="BE7" s="25">
        <v>319.63</v>
      </c>
      <c r="BF7" s="25">
        <v>281.64</v>
      </c>
      <c r="BG7" s="25">
        <v>307.39</v>
      </c>
      <c r="BH7" s="25">
        <v>302.87</v>
      </c>
      <c r="BI7" s="25">
        <v>266.02</v>
      </c>
      <c r="BJ7" s="25">
        <v>322.92</v>
      </c>
      <c r="BK7" s="25">
        <v>303.45999999999998</v>
      </c>
      <c r="BL7" s="25">
        <v>307.27999999999997</v>
      </c>
      <c r="BM7" s="25">
        <v>304.02</v>
      </c>
      <c r="BN7" s="25">
        <v>300.54000000000002</v>
      </c>
      <c r="BO7" s="25">
        <v>264.86</v>
      </c>
      <c r="BP7" s="25">
        <v>107.32</v>
      </c>
      <c r="BQ7" s="25">
        <v>116.57</v>
      </c>
      <c r="BR7" s="25">
        <v>93.37</v>
      </c>
      <c r="BS7" s="25">
        <v>94.87</v>
      </c>
      <c r="BT7" s="25">
        <v>100.45</v>
      </c>
      <c r="BU7" s="25">
        <v>100.85</v>
      </c>
      <c r="BV7" s="25">
        <v>103.79</v>
      </c>
      <c r="BW7" s="25">
        <v>98.3</v>
      </c>
      <c r="BX7" s="25">
        <v>98.89</v>
      </c>
      <c r="BY7" s="25">
        <v>99.25</v>
      </c>
      <c r="BZ7" s="25">
        <v>97.59</v>
      </c>
      <c r="CA7" s="25">
        <v>110.72</v>
      </c>
      <c r="CB7" s="25">
        <v>113.16</v>
      </c>
      <c r="CC7" s="25">
        <v>127.82</v>
      </c>
      <c r="CD7" s="25">
        <v>125.66</v>
      </c>
      <c r="CE7" s="25">
        <v>132.13</v>
      </c>
      <c r="CF7" s="25">
        <v>167.1</v>
      </c>
      <c r="CG7" s="25">
        <v>167.86</v>
      </c>
      <c r="CH7" s="25">
        <v>173.68</v>
      </c>
      <c r="CI7" s="25">
        <v>174.52</v>
      </c>
      <c r="CJ7" s="25">
        <v>178.92</v>
      </c>
      <c r="CK7" s="25">
        <v>181.66</v>
      </c>
      <c r="CL7" s="25">
        <v>85.25</v>
      </c>
      <c r="CM7" s="25">
        <v>84.78</v>
      </c>
      <c r="CN7" s="25">
        <v>83.16</v>
      </c>
      <c r="CO7" s="25">
        <v>83.5</v>
      </c>
      <c r="CP7" s="25">
        <v>85.39</v>
      </c>
      <c r="CQ7" s="25">
        <v>59.91</v>
      </c>
      <c r="CR7" s="25">
        <v>59.4</v>
      </c>
      <c r="CS7" s="25">
        <v>59.24</v>
      </c>
      <c r="CT7" s="25">
        <v>58.77</v>
      </c>
      <c r="CU7" s="25">
        <v>59.17</v>
      </c>
      <c r="CV7" s="25">
        <v>60.21</v>
      </c>
      <c r="CW7" s="25">
        <v>77.16</v>
      </c>
      <c r="CX7" s="25">
        <v>77.05</v>
      </c>
      <c r="CY7" s="25">
        <v>77.28</v>
      </c>
      <c r="CZ7" s="25">
        <v>76.540000000000006</v>
      </c>
      <c r="DA7" s="25">
        <v>75.37</v>
      </c>
      <c r="DB7" s="25">
        <v>87.26</v>
      </c>
      <c r="DC7" s="25">
        <v>87.57</v>
      </c>
      <c r="DD7" s="25">
        <v>87.26</v>
      </c>
      <c r="DE7" s="25">
        <v>86.95</v>
      </c>
      <c r="DF7" s="25">
        <v>86.58</v>
      </c>
      <c r="DG7" s="25">
        <v>89.21</v>
      </c>
      <c r="DH7" s="25">
        <v>43.77</v>
      </c>
      <c r="DI7" s="25">
        <v>44.51</v>
      </c>
      <c r="DJ7" s="25">
        <v>45.6</v>
      </c>
      <c r="DK7" s="25">
        <v>46.61</v>
      </c>
      <c r="DL7" s="25">
        <v>47.61</v>
      </c>
      <c r="DM7" s="25">
        <v>49.2</v>
      </c>
      <c r="DN7" s="25">
        <v>50.01</v>
      </c>
      <c r="DO7" s="25">
        <v>50.99</v>
      </c>
      <c r="DP7" s="25">
        <v>51.79</v>
      </c>
      <c r="DQ7" s="25">
        <v>52.02</v>
      </c>
      <c r="DR7" s="25">
        <v>52.41</v>
      </c>
      <c r="DS7" s="25">
        <v>2.75</v>
      </c>
      <c r="DT7" s="25">
        <v>3.34</v>
      </c>
      <c r="DU7" s="25">
        <v>3.52</v>
      </c>
      <c r="DV7" s="25">
        <v>9.84</v>
      </c>
      <c r="DW7" s="25">
        <v>12.52</v>
      </c>
      <c r="DX7" s="25">
        <v>18.329999999999998</v>
      </c>
      <c r="DY7" s="25">
        <v>20.27</v>
      </c>
      <c r="DZ7" s="25">
        <v>21.69</v>
      </c>
      <c r="EA7" s="25">
        <v>23.19</v>
      </c>
      <c r="EB7" s="25">
        <v>24.61</v>
      </c>
      <c r="EC7" s="25">
        <v>26.78</v>
      </c>
      <c r="ED7" s="25">
        <v>1.36</v>
      </c>
      <c r="EE7" s="25">
        <v>1.43</v>
      </c>
      <c r="EF7" s="25">
        <v>1.36</v>
      </c>
      <c r="EG7" s="25">
        <v>0.84</v>
      </c>
      <c r="EH7" s="25">
        <v>0.56000000000000005</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中野　友寛</cp:lastModifiedBy>
  <cp:lastPrinted>2026-01-20T05:44:38Z</cp:lastPrinted>
  <dcterms:created xsi:type="dcterms:W3CDTF">2025-12-12T09:13:22Z</dcterms:created>
  <dcterms:modified xsi:type="dcterms:W3CDTF">2026-03-06T05:01:03Z</dcterms:modified>
  <cp:category/>
</cp:coreProperties>
</file>