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6 下水道（農集）\"/>
    </mc:Choice>
  </mc:AlternateContent>
  <xr:revisionPtr revIDLastSave="0" documentId="13_ncr:1_{DD7A9C28-462C-420D-8F67-07CCAF182F02}" xr6:coauthVersionLast="47" xr6:coauthVersionMax="47" xr10:uidLastSave="{00000000-0000-0000-0000-000000000000}"/>
  <workbookProtection workbookAlgorithmName="SHA-512" workbookHashValue="1TG5LF+kBrGvNqhGNAe9+pphK1Fiqw551OrIgNEYCr5zqI4unY1U1biJwAGtjD5su6GjD+u9ieIE8Mk3hVvokA==" workbookSaltValue="vY5nNE7vbBIAEwxgybqTn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E85" i="4"/>
  <c r="BB10" i="4"/>
  <c r="AT10" i="4"/>
  <c r="W10" i="4"/>
  <c r="P10" i="4"/>
  <c r="BB8" i="4"/>
  <c r="AT8" i="4"/>
  <c r="AD8" i="4"/>
  <c r="W8" i="4"/>
  <c r="B8" i="4"/>
  <c r="B6" i="4"/>
</calcChain>
</file>

<file path=xl/sharedStrings.xml><?xml version="1.0" encoding="utf-8"?>
<sst xmlns="http://schemas.openxmlformats.org/spreadsheetml/2006/main" count="231" uniqueCount="114">
  <si>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</si>
  <si>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</si>
  <si>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</si>
  <si>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</si>
  <si>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</si>
  <si>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</si>
  <si>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</si>
  <si>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</si>
  <si>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</si>
  <si>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</si>
  <si>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</si>
  <si>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</si>
  <si>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</si>
  <si>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</si>
  <si>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</si>
  <si>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</si>
  <si>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</si>
  <si>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</si>
  <si>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</si>
  <si>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</si>
  <si>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</si>
  <si>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</si>
  <si>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</si>
  <si>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</si>
  <si>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</si>
  <si>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</si>
  <si>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</si>
  <si>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</si>
  <si>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</si>
  <si>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</si>
  <si>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</si>
  <si>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</si>
  <si>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</si>
  <si>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</si>
  <si>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</si>
  <si>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</si>
  <si>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</si>
  <si>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</si>
  <si>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</si>
  <si>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　現在、法定耐用年数（５０年）を超えた管渠はないが、施設点検や管渠カメラ調査等を実施し、適宜、修繕や清掃を進めている。
　①有形固定資産減価償却率は、公営企業会計への移行から間もないことにより、減価償却累計額が少ないため、類似団体平均値を下回る状況である。</t>
  </si>
  <si>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</si>
  <si>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</si>
  <si>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</si>
  <si>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</si>
  <si>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</si>
  <si>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</si>
  <si>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</si>
  <si>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</si>
  <si>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</si>
  <si>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</si>
  <si>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</si>
  <si>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</si>
  <si>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</si>
  <si>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</si>
  <si>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</si>
  <si>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</si>
  <si>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</si>
  <si>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</si>
  <si>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</si>
  <si>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</si>
  <si>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</si>
  <si>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</si>
  <si>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</si>
  <si>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</si>
  <si>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</si>
  <si>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</si>
  <si>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</si>
  <si>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</si>
  <si>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</si>
  <si>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</si>
  <si>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</si>
  <si>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</si>
  <si>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</si>
  <si>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</si>
  <si>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</si>
  <si>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</si>
  <si>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</si>
  <si>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</si>
  <si>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</si>
  <si>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</si>
  <si>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</si>
  <si>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</si>
  <si>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</si>
  <si>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</si>
  <si>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</si>
  <si>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</si>
  <si>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</si>
  <si>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</si>
  <si>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</si>
  <si>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</si>
  <si>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</si>
  <si>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</si>
  <si>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</si>
  <si>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</si>
  <si>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</si>
  <si>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</si>
  <si>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栃木県　さくら市</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</si>
  <si>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</si>
  <si>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</si>
  <si>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</si>
  <si>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</si>
  <si>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</si>
  <si>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</si>
  <si>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</si>
  <si>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</si>
  <si>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</si>
  <si>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</si>
  <si>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</si>
  <si>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</si>
  <si>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</si>
  <si>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</si>
  <si>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</si>
  <si>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t>
    </r>
    <r>
      <rPr>
        <sz val="11"/>
        <rFont val="ＭＳ ゴシック"/>
        <family val="3"/>
        <charset val="128"/>
      </rPr>
      <t>当該事業は、計画区域の整備が完了しているため、維持管理が主な業務となっている。
　①経常収支比率は、本年度より100％を下回っており、類似団体平均値も下回る状況である。また、使用料で経費全額を回収できておらず、使用料以外の収入（主に一般会計からの繰入金）で補填している状況である。令和7年度中に使用料の改定を行い、一定の財源を確保し、経営の健全化を図る。
　③流動比率は、流動資産のうち現金預金の保有額を増加させることができているため、類似団体平均値を上回る状況である。
　⑤経費回収率は、経済的・効率的な汚水処理施設の運転ができているため、類似団体平均値を上回っているが、100％は下回る状況である。経営健全化を目指すため、下水道使用料の改定を実施する必要がある。
　⑥汚水処理原価は、経済的・効率的な汚水処理施設の運転ができているため、類似団体平均値を下回る状況である。
　⑦施設利用率は、適正な処理能力を有することにより、類似団体平均値を上回る状況である。
　⑧水洗化率は、新規での接続ができないことから処理区域内の未接続世帯の人口減少及び接続世帯の人口増加が要因となり全体で微増となっている。また、類似団体平均値を上回る状況となっている。</t>
    </r>
    <rPh sb="52" eb="54">
      <t>ホンネン</t>
    </rPh>
    <rPh sb="54" eb="55">
      <t>ド</t>
    </rPh>
    <rPh sb="62" eb="63">
      <t>シタ</t>
    </rPh>
    <rPh sb="442" eb="444">
      <t>シンキ</t>
    </rPh>
    <rPh sb="446" eb="448">
      <t>セツゾク</t>
    </rPh>
    <rPh sb="463" eb="466">
      <t>ミセツゾク</t>
    </rPh>
    <rPh sb="466" eb="468">
      <t>セタイ</t>
    </rPh>
    <rPh sb="471" eb="473">
      <t>ゲンショウ</t>
    </rPh>
    <rPh sb="473" eb="474">
      <t>オヨ</t>
    </rPh>
    <rPh sb="477" eb="479">
      <t>セタイ</t>
    </rPh>
    <rPh sb="482" eb="484">
      <t>ゾウカ</t>
    </rPh>
    <rPh sb="485" eb="487">
      <t>ヨウイン</t>
    </rPh>
    <rPh sb="490" eb="492">
      <t>ゼンタイ</t>
    </rPh>
    <rPh sb="493" eb="494">
      <t>ビ</t>
    </rPh>
    <phoneticPr fontId="1"/>
  </si>
  <si>
    <t>　当該事業は、整備が完了しており今後の整備拡大の予定も無いことから、老朽化に伴う施設の更新が課題になる。また、人口減少に伴う料金収入の減少や人件費及び物価高騰による営業費用の増加は安定的な経営に大きな支障となるため、今後は適正な料金収入を確保するべく定期的な料金改定を図る。</t>
    <rPh sb="34" eb="40">
      <t>ロウキュウカ</t>
    </rPh>
    <rPh sb="55" eb="60">
      <t>ジンコウ</t>
    </rPh>
    <rPh sb="60" eb="61">
      <t>トモナ</t>
    </rPh>
    <rPh sb="62" eb="64">
      <t>リョウキン</t>
    </rPh>
    <rPh sb="64" eb="66">
      <t>シュウニュウ</t>
    </rPh>
    <rPh sb="67" eb="69">
      <t>ゲンショウ</t>
    </rPh>
    <rPh sb="87" eb="89">
      <t>ゾウカ</t>
    </rPh>
    <rPh sb="90" eb="93">
      <t>アンテイテキ</t>
    </rPh>
    <rPh sb="94" eb="96">
      <t>ケイエイ</t>
    </rPh>
    <rPh sb="97" eb="98">
      <t>オオ</t>
    </rPh>
    <rPh sb="100" eb="102">
      <t>シショウ</t>
    </rPh>
    <rPh sb="108" eb="110">
      <t>コンゴ</t>
    </rPh>
    <rPh sb="111" eb="112">
      <t>テキ</t>
    </rPh>
    <rPh sb="129" eb="134">
      <t>リョウキン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</si>
</sst>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b/>
      <sz val="12"/>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3" fillId="0" borderId="3"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17-4D13-B368-D7B30C44C0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7517-4D13-B368-D7B30C44C0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87.27</c:v>
                </c:pt>
                <c:pt idx="1">
                  <c:v>87.27</c:v>
                </c:pt>
                <c:pt idx="2">
                  <c:v>74.55</c:v>
                </c:pt>
                <c:pt idx="3">
                  <c:v>71.59</c:v>
                </c:pt>
                <c:pt idx="4">
                  <c:v>59.77</c:v>
                </c:pt>
              </c:numCache>
            </c:numRef>
          </c:val>
          <c:extLst>
            <c:ext xmlns:c16="http://schemas.microsoft.com/office/drawing/2014/chart" uri="{C3380CC4-5D6E-409C-BE32-E72D297353CC}">
              <c16:uniqueId val="{00000000-71AB-4D6B-8BCA-B988B5210F0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71AB-4D6B-8BCA-B988B5210F0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86.55</c:v>
                </c:pt>
                <c:pt idx="1">
                  <c:v>85.41</c:v>
                </c:pt>
                <c:pt idx="2">
                  <c:v>85.51</c:v>
                </c:pt>
                <c:pt idx="3">
                  <c:v>93.65</c:v>
                </c:pt>
                <c:pt idx="4">
                  <c:v>93.89</c:v>
                </c:pt>
              </c:numCache>
            </c:numRef>
          </c:val>
          <c:extLst>
            <c:ext xmlns:c16="http://schemas.microsoft.com/office/drawing/2014/chart" uri="{C3380CC4-5D6E-409C-BE32-E72D297353CC}">
              <c16:uniqueId val="{00000000-F620-4529-9646-72D7B50784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F620-4529-9646-72D7B50784C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131.6</c:v>
                </c:pt>
                <c:pt idx="1">
                  <c:v>115.09</c:v>
                </c:pt>
                <c:pt idx="2">
                  <c:v>113.35</c:v>
                </c:pt>
                <c:pt idx="3">
                  <c:v>103.28</c:v>
                </c:pt>
                <c:pt idx="4">
                  <c:v>96.28</c:v>
                </c:pt>
              </c:numCache>
            </c:numRef>
          </c:val>
          <c:extLst>
            <c:ext xmlns:c16="http://schemas.microsoft.com/office/drawing/2014/chart" uri="{C3380CC4-5D6E-409C-BE32-E72D297353CC}">
              <c16:uniqueId val="{00000000-8661-442C-B675-DCC7EBB7DA6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8661-442C-B675-DCC7EBB7DA6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6.33</c:v>
                </c:pt>
                <c:pt idx="1">
                  <c:v>9.49</c:v>
                </c:pt>
                <c:pt idx="2">
                  <c:v>12.65</c:v>
                </c:pt>
                <c:pt idx="3">
                  <c:v>15.81</c:v>
                </c:pt>
                <c:pt idx="4">
                  <c:v>18.98</c:v>
                </c:pt>
              </c:numCache>
            </c:numRef>
          </c:val>
          <c:extLst>
            <c:ext xmlns:c16="http://schemas.microsoft.com/office/drawing/2014/chart" uri="{C3380CC4-5D6E-409C-BE32-E72D297353CC}">
              <c16:uniqueId val="{00000000-1DA2-4920-B6C5-CEA5A41FEA8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1DA2-4920-B6C5-CEA5A41FEA8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56-4E00-A892-C51C4FAB134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B256-4E00-A892-C51C4FAB134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5D-4C5D-BC4F-F37E759A951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675D-4C5D-BC4F-F37E759A951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60.28</c:v>
                </c:pt>
                <c:pt idx="1">
                  <c:v>58.79</c:v>
                </c:pt>
                <c:pt idx="2">
                  <c:v>53.53</c:v>
                </c:pt>
                <c:pt idx="3">
                  <c:v>89.73</c:v>
                </c:pt>
                <c:pt idx="4">
                  <c:v>113.56</c:v>
                </c:pt>
              </c:numCache>
            </c:numRef>
          </c:val>
          <c:extLst>
            <c:ext xmlns:c16="http://schemas.microsoft.com/office/drawing/2014/chart" uri="{C3380CC4-5D6E-409C-BE32-E72D297353CC}">
              <c16:uniqueId val="{00000000-8D3F-41FC-82F8-4E3FC34285F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8D3F-41FC-82F8-4E3FC34285F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0.01</c:v>
                </c:pt>
                <c:pt idx="1">
                  <c:v>0</c:v>
                </c:pt>
                <c:pt idx="2">
                  <c:v>0</c:v>
                </c:pt>
                <c:pt idx="3">
                  <c:v>0</c:v>
                </c:pt>
                <c:pt idx="4">
                  <c:v>0</c:v>
                </c:pt>
              </c:numCache>
            </c:numRef>
          </c:val>
          <c:extLst>
            <c:ext xmlns:c16="http://schemas.microsoft.com/office/drawing/2014/chart" uri="{C3380CC4-5D6E-409C-BE32-E72D297353CC}">
              <c16:uniqueId val="{00000000-B382-415B-9F8F-84F3F3D9265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B382-415B-9F8F-84F3F3D9265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78.819999999999993</c:v>
                </c:pt>
                <c:pt idx="1">
                  <c:v>72.150000000000006</c:v>
                </c:pt>
                <c:pt idx="2">
                  <c:v>66.19</c:v>
                </c:pt>
                <c:pt idx="3">
                  <c:v>74.17</c:v>
                </c:pt>
                <c:pt idx="4">
                  <c:v>74.14</c:v>
                </c:pt>
              </c:numCache>
            </c:numRef>
          </c:val>
          <c:extLst>
            <c:ext xmlns:c16="http://schemas.microsoft.com/office/drawing/2014/chart" uri="{C3380CC4-5D6E-409C-BE32-E72D297353CC}">
              <c16:uniqueId val="{00000000-DA0E-46B3-BD77-061210C81A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DA0E-46B3-BD77-061210C81A8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156.38</c:v>
                </c:pt>
                <c:pt idx="1">
                  <c:v>168.48</c:v>
                </c:pt>
                <c:pt idx="2">
                  <c:v>184.31</c:v>
                </c:pt>
                <c:pt idx="3">
                  <c:v>165.33</c:v>
                </c:pt>
                <c:pt idx="4">
                  <c:v>167.02</c:v>
                </c:pt>
              </c:numCache>
            </c:numRef>
          </c:val>
          <c:extLst>
            <c:ext xmlns:c16="http://schemas.microsoft.com/office/drawing/2014/chart" uri="{C3380CC4-5D6E-409C-BE32-E72D297353CC}">
              <c16:uniqueId val="{00000000-83CC-4B8A-9728-A6CAD0915F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83CC-4B8A-9728-A6CAD0915FC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栃木県　さくら市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F2</v>
      </c>
      <c r="X8" s="33"/>
      <c r="Y8" s="33"/>
      <c r="Z8" s="33"/>
      <c r="AA8" s="33"/>
      <c r="AB8" s="33"/>
      <c r="AC8" s="33"/>
      <c r="AD8" s="34" t="str">
        <f>データ!$M$6</f>
        <v>非設置</v>
      </c>
      <c r="AE8" s="34"/>
      <c r="AF8" s="34"/>
      <c r="AG8" s="34"/>
      <c r="AH8" s="34"/>
      <c r="AI8" s="34"/>
      <c r="AJ8" s="34"/>
      <c r="AK8" s="3"/>
      <c r="AL8" s="35">
        <f>データ!S6</f>
        <v>43760</v>
      </c>
      <c r="AM8" s="35"/>
      <c r="AN8" s="35"/>
      <c r="AO8" s="35"/>
      <c r="AP8" s="35"/>
      <c r="AQ8" s="35"/>
      <c r="AR8" s="35"/>
      <c r="AS8" s="35"/>
      <c r="AT8" s="36">
        <f>データ!T6</f>
        <v>125.63</v>
      </c>
      <c r="AU8" s="36"/>
      <c r="AV8" s="36"/>
      <c r="AW8" s="36"/>
      <c r="AX8" s="36"/>
      <c r="AY8" s="36"/>
      <c r="AZ8" s="36"/>
      <c r="BA8" s="36"/>
      <c r="BB8" s="36">
        <f>データ!U6</f>
        <v>348.32</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2">
      <c r="A9" s="2"/>
      <c r="B9" s="29" t="s">
        <v>21</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22</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31</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90.79</v>
      </c>
      <c r="J10" s="36"/>
      <c r="K10" s="36"/>
      <c r="L10" s="36"/>
      <c r="M10" s="36"/>
      <c r="N10" s="36"/>
      <c r="O10" s="36"/>
      <c r="P10" s="36">
        <f>データ!P6</f>
        <v>2.48</v>
      </c>
      <c r="Q10" s="36"/>
      <c r="R10" s="36"/>
      <c r="S10" s="36"/>
      <c r="T10" s="36"/>
      <c r="U10" s="36"/>
      <c r="V10" s="36"/>
      <c r="W10" s="36">
        <f>データ!Q6</f>
        <v>83.81</v>
      </c>
      <c r="X10" s="36"/>
      <c r="Y10" s="36"/>
      <c r="Z10" s="36"/>
      <c r="AA10" s="36"/>
      <c r="AB10" s="36"/>
      <c r="AC10" s="36"/>
      <c r="AD10" s="35">
        <f>データ!R6</f>
        <v>2530</v>
      </c>
      <c r="AE10" s="35"/>
      <c r="AF10" s="35"/>
      <c r="AG10" s="35"/>
      <c r="AH10" s="35"/>
      <c r="AI10" s="35"/>
      <c r="AJ10" s="35"/>
      <c r="AK10" s="2"/>
      <c r="AL10" s="35">
        <f>データ!V6</f>
        <v>1080</v>
      </c>
      <c r="AM10" s="35"/>
      <c r="AN10" s="35"/>
      <c r="AO10" s="35"/>
      <c r="AP10" s="35"/>
      <c r="AQ10" s="35"/>
      <c r="AR10" s="35"/>
      <c r="AS10" s="35"/>
      <c r="AT10" s="36">
        <f>データ!W6</f>
        <v>0.35</v>
      </c>
      <c r="AU10" s="36"/>
      <c r="AV10" s="36"/>
      <c r="AW10" s="36"/>
      <c r="AX10" s="36"/>
      <c r="AY10" s="36"/>
      <c r="AZ10" s="36"/>
      <c r="BA10" s="36"/>
      <c r="BB10" s="36">
        <f>データ!X6</f>
        <v>3085.71</v>
      </c>
      <c r="BC10" s="36"/>
      <c r="BD10" s="36"/>
      <c r="BE10" s="36"/>
      <c r="BF10" s="36"/>
      <c r="BG10" s="36"/>
      <c r="BH10" s="36"/>
      <c r="BI10" s="36"/>
      <c r="BJ10" s="2"/>
      <c r="BK10" s="2"/>
      <c r="BL10" s="45" t="s">
        <v>37</v>
      </c>
      <c r="BM10" s="46"/>
      <c r="BN10" s="47" t="s">
        <v>38</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26</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1" t="s">
        <v>112</v>
      </c>
      <c r="BM16" s="72"/>
      <c r="BN16" s="72"/>
      <c r="BO16" s="72"/>
      <c r="BP16" s="72"/>
      <c r="BQ16" s="72"/>
      <c r="BR16" s="72"/>
      <c r="BS16" s="72"/>
      <c r="BT16" s="72"/>
      <c r="BU16" s="72"/>
      <c r="BV16" s="72"/>
      <c r="BW16" s="72"/>
      <c r="BX16" s="72"/>
      <c r="BY16" s="72"/>
      <c r="BZ16" s="7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1"/>
      <c r="BM17" s="72"/>
      <c r="BN17" s="72"/>
      <c r="BO17" s="72"/>
      <c r="BP17" s="72"/>
      <c r="BQ17" s="72"/>
      <c r="BR17" s="72"/>
      <c r="BS17" s="72"/>
      <c r="BT17" s="72"/>
      <c r="BU17" s="72"/>
      <c r="BV17" s="72"/>
      <c r="BW17" s="72"/>
      <c r="BX17" s="72"/>
      <c r="BY17" s="72"/>
      <c r="BZ17" s="7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1"/>
      <c r="BM18" s="72"/>
      <c r="BN18" s="72"/>
      <c r="BO18" s="72"/>
      <c r="BP18" s="72"/>
      <c r="BQ18" s="72"/>
      <c r="BR18" s="72"/>
      <c r="BS18" s="72"/>
      <c r="BT18" s="72"/>
      <c r="BU18" s="72"/>
      <c r="BV18" s="72"/>
      <c r="BW18" s="72"/>
      <c r="BX18" s="72"/>
      <c r="BY18" s="72"/>
      <c r="BZ18" s="7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1"/>
      <c r="BM19" s="72"/>
      <c r="BN19" s="72"/>
      <c r="BO19" s="72"/>
      <c r="BP19" s="72"/>
      <c r="BQ19" s="72"/>
      <c r="BR19" s="72"/>
      <c r="BS19" s="72"/>
      <c r="BT19" s="72"/>
      <c r="BU19" s="72"/>
      <c r="BV19" s="72"/>
      <c r="BW19" s="72"/>
      <c r="BX19" s="72"/>
      <c r="BY19" s="72"/>
      <c r="BZ19" s="7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1"/>
      <c r="BM20" s="72"/>
      <c r="BN20" s="72"/>
      <c r="BO20" s="72"/>
      <c r="BP20" s="72"/>
      <c r="BQ20" s="72"/>
      <c r="BR20" s="72"/>
      <c r="BS20" s="72"/>
      <c r="BT20" s="72"/>
      <c r="BU20" s="72"/>
      <c r="BV20" s="72"/>
      <c r="BW20" s="72"/>
      <c r="BX20" s="72"/>
      <c r="BY20" s="72"/>
      <c r="BZ20" s="7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1"/>
      <c r="BM21" s="72"/>
      <c r="BN21" s="72"/>
      <c r="BO21" s="72"/>
      <c r="BP21" s="72"/>
      <c r="BQ21" s="72"/>
      <c r="BR21" s="72"/>
      <c r="BS21" s="72"/>
      <c r="BT21" s="72"/>
      <c r="BU21" s="72"/>
      <c r="BV21" s="72"/>
      <c r="BW21" s="72"/>
      <c r="BX21" s="72"/>
      <c r="BY21" s="72"/>
      <c r="BZ21" s="7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1"/>
      <c r="BM22" s="72"/>
      <c r="BN22" s="72"/>
      <c r="BO22" s="72"/>
      <c r="BP22" s="72"/>
      <c r="BQ22" s="72"/>
      <c r="BR22" s="72"/>
      <c r="BS22" s="72"/>
      <c r="BT22" s="72"/>
      <c r="BU22" s="72"/>
      <c r="BV22" s="72"/>
      <c r="BW22" s="72"/>
      <c r="BX22" s="72"/>
      <c r="BY22" s="72"/>
      <c r="BZ22" s="7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1"/>
      <c r="BM23" s="72"/>
      <c r="BN23" s="72"/>
      <c r="BO23" s="72"/>
      <c r="BP23" s="72"/>
      <c r="BQ23" s="72"/>
      <c r="BR23" s="72"/>
      <c r="BS23" s="72"/>
      <c r="BT23" s="72"/>
      <c r="BU23" s="72"/>
      <c r="BV23" s="72"/>
      <c r="BW23" s="72"/>
      <c r="BX23" s="72"/>
      <c r="BY23" s="72"/>
      <c r="BZ23" s="7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1"/>
      <c r="BM24" s="72"/>
      <c r="BN24" s="72"/>
      <c r="BO24" s="72"/>
      <c r="BP24" s="72"/>
      <c r="BQ24" s="72"/>
      <c r="BR24" s="72"/>
      <c r="BS24" s="72"/>
      <c r="BT24" s="72"/>
      <c r="BU24" s="72"/>
      <c r="BV24" s="72"/>
      <c r="BW24" s="72"/>
      <c r="BX24" s="72"/>
      <c r="BY24" s="72"/>
      <c r="BZ24" s="7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1"/>
      <c r="BM25" s="72"/>
      <c r="BN25" s="72"/>
      <c r="BO25" s="72"/>
      <c r="BP25" s="72"/>
      <c r="BQ25" s="72"/>
      <c r="BR25" s="72"/>
      <c r="BS25" s="72"/>
      <c r="BT25" s="72"/>
      <c r="BU25" s="72"/>
      <c r="BV25" s="72"/>
      <c r="BW25" s="72"/>
      <c r="BX25" s="72"/>
      <c r="BY25" s="72"/>
      <c r="BZ25" s="7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1"/>
      <c r="BM26" s="72"/>
      <c r="BN26" s="72"/>
      <c r="BO26" s="72"/>
      <c r="BP26" s="72"/>
      <c r="BQ26" s="72"/>
      <c r="BR26" s="72"/>
      <c r="BS26" s="72"/>
      <c r="BT26" s="72"/>
      <c r="BU26" s="72"/>
      <c r="BV26" s="72"/>
      <c r="BW26" s="72"/>
      <c r="BX26" s="72"/>
      <c r="BY26" s="72"/>
      <c r="BZ26" s="7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1"/>
      <c r="BM27" s="72"/>
      <c r="BN27" s="72"/>
      <c r="BO27" s="72"/>
      <c r="BP27" s="72"/>
      <c r="BQ27" s="72"/>
      <c r="BR27" s="72"/>
      <c r="BS27" s="72"/>
      <c r="BT27" s="72"/>
      <c r="BU27" s="72"/>
      <c r="BV27" s="72"/>
      <c r="BW27" s="72"/>
      <c r="BX27" s="72"/>
      <c r="BY27" s="72"/>
      <c r="BZ27" s="7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1"/>
      <c r="BM28" s="72"/>
      <c r="BN28" s="72"/>
      <c r="BO28" s="72"/>
      <c r="BP28" s="72"/>
      <c r="BQ28" s="72"/>
      <c r="BR28" s="72"/>
      <c r="BS28" s="72"/>
      <c r="BT28" s="72"/>
      <c r="BU28" s="72"/>
      <c r="BV28" s="72"/>
      <c r="BW28" s="72"/>
      <c r="BX28" s="72"/>
      <c r="BY28" s="72"/>
      <c r="BZ28" s="7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1"/>
      <c r="BM29" s="72"/>
      <c r="BN29" s="72"/>
      <c r="BO29" s="72"/>
      <c r="BP29" s="72"/>
      <c r="BQ29" s="72"/>
      <c r="BR29" s="72"/>
      <c r="BS29" s="72"/>
      <c r="BT29" s="72"/>
      <c r="BU29" s="72"/>
      <c r="BV29" s="72"/>
      <c r="BW29" s="72"/>
      <c r="BX29" s="72"/>
      <c r="BY29" s="72"/>
      <c r="BZ29" s="7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1"/>
      <c r="BM30" s="72"/>
      <c r="BN30" s="72"/>
      <c r="BO30" s="72"/>
      <c r="BP30" s="72"/>
      <c r="BQ30" s="72"/>
      <c r="BR30" s="72"/>
      <c r="BS30" s="72"/>
      <c r="BT30" s="72"/>
      <c r="BU30" s="72"/>
      <c r="BV30" s="72"/>
      <c r="BW30" s="72"/>
      <c r="BX30" s="72"/>
      <c r="BY30" s="72"/>
      <c r="BZ30" s="7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1"/>
      <c r="BM31" s="72"/>
      <c r="BN31" s="72"/>
      <c r="BO31" s="72"/>
      <c r="BP31" s="72"/>
      <c r="BQ31" s="72"/>
      <c r="BR31" s="72"/>
      <c r="BS31" s="72"/>
      <c r="BT31" s="72"/>
      <c r="BU31" s="72"/>
      <c r="BV31" s="72"/>
      <c r="BW31" s="72"/>
      <c r="BX31" s="72"/>
      <c r="BY31" s="72"/>
      <c r="BZ31" s="7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1"/>
      <c r="BM32" s="72"/>
      <c r="BN32" s="72"/>
      <c r="BO32" s="72"/>
      <c r="BP32" s="72"/>
      <c r="BQ32" s="72"/>
      <c r="BR32" s="72"/>
      <c r="BS32" s="72"/>
      <c r="BT32" s="72"/>
      <c r="BU32" s="72"/>
      <c r="BV32" s="72"/>
      <c r="BW32" s="72"/>
      <c r="BX32" s="72"/>
      <c r="BY32" s="72"/>
      <c r="BZ32" s="7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1"/>
      <c r="BM33" s="72"/>
      <c r="BN33" s="72"/>
      <c r="BO33" s="72"/>
      <c r="BP33" s="72"/>
      <c r="BQ33" s="72"/>
      <c r="BR33" s="72"/>
      <c r="BS33" s="72"/>
      <c r="BT33" s="72"/>
      <c r="BU33" s="72"/>
      <c r="BV33" s="72"/>
      <c r="BW33" s="72"/>
      <c r="BX33" s="72"/>
      <c r="BY33" s="72"/>
      <c r="BZ33" s="73"/>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1"/>
      <c r="BM34" s="72"/>
      <c r="BN34" s="72"/>
      <c r="BO34" s="72"/>
      <c r="BP34" s="72"/>
      <c r="BQ34" s="72"/>
      <c r="BR34" s="72"/>
      <c r="BS34" s="72"/>
      <c r="BT34" s="72"/>
      <c r="BU34" s="72"/>
      <c r="BV34" s="72"/>
      <c r="BW34" s="72"/>
      <c r="BX34" s="72"/>
      <c r="BY34" s="72"/>
      <c r="BZ34" s="73"/>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1"/>
      <c r="BM35" s="72"/>
      <c r="BN35" s="72"/>
      <c r="BO35" s="72"/>
      <c r="BP35" s="72"/>
      <c r="BQ35" s="72"/>
      <c r="BR35" s="72"/>
      <c r="BS35" s="72"/>
      <c r="BT35" s="72"/>
      <c r="BU35" s="72"/>
      <c r="BV35" s="72"/>
      <c r="BW35" s="72"/>
      <c r="BX35" s="72"/>
      <c r="BY35" s="72"/>
      <c r="BZ35" s="7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1"/>
      <c r="BM36" s="72"/>
      <c r="BN36" s="72"/>
      <c r="BO36" s="72"/>
      <c r="BP36" s="72"/>
      <c r="BQ36" s="72"/>
      <c r="BR36" s="72"/>
      <c r="BS36" s="72"/>
      <c r="BT36" s="72"/>
      <c r="BU36" s="72"/>
      <c r="BV36" s="72"/>
      <c r="BW36" s="72"/>
      <c r="BX36" s="72"/>
      <c r="BY36" s="72"/>
      <c r="BZ36" s="7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1"/>
      <c r="BM37" s="72"/>
      <c r="BN37" s="72"/>
      <c r="BO37" s="72"/>
      <c r="BP37" s="72"/>
      <c r="BQ37" s="72"/>
      <c r="BR37" s="72"/>
      <c r="BS37" s="72"/>
      <c r="BT37" s="72"/>
      <c r="BU37" s="72"/>
      <c r="BV37" s="72"/>
      <c r="BW37" s="72"/>
      <c r="BX37" s="72"/>
      <c r="BY37" s="72"/>
      <c r="BZ37" s="7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1"/>
      <c r="BM38" s="72"/>
      <c r="BN38" s="72"/>
      <c r="BO38" s="72"/>
      <c r="BP38" s="72"/>
      <c r="BQ38" s="72"/>
      <c r="BR38" s="72"/>
      <c r="BS38" s="72"/>
      <c r="BT38" s="72"/>
      <c r="BU38" s="72"/>
      <c r="BV38" s="72"/>
      <c r="BW38" s="72"/>
      <c r="BX38" s="72"/>
      <c r="BY38" s="72"/>
      <c r="BZ38" s="7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1"/>
      <c r="BM39" s="72"/>
      <c r="BN39" s="72"/>
      <c r="BO39" s="72"/>
      <c r="BP39" s="72"/>
      <c r="BQ39" s="72"/>
      <c r="BR39" s="72"/>
      <c r="BS39" s="72"/>
      <c r="BT39" s="72"/>
      <c r="BU39" s="72"/>
      <c r="BV39" s="72"/>
      <c r="BW39" s="72"/>
      <c r="BX39" s="72"/>
      <c r="BY39" s="72"/>
      <c r="BZ39" s="7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1"/>
      <c r="BM40" s="72"/>
      <c r="BN40" s="72"/>
      <c r="BO40" s="72"/>
      <c r="BP40" s="72"/>
      <c r="BQ40" s="72"/>
      <c r="BR40" s="72"/>
      <c r="BS40" s="72"/>
      <c r="BT40" s="72"/>
      <c r="BU40" s="72"/>
      <c r="BV40" s="72"/>
      <c r="BW40" s="72"/>
      <c r="BX40" s="72"/>
      <c r="BY40" s="72"/>
      <c r="BZ40" s="7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1"/>
      <c r="BM41" s="72"/>
      <c r="BN41" s="72"/>
      <c r="BO41" s="72"/>
      <c r="BP41" s="72"/>
      <c r="BQ41" s="72"/>
      <c r="BR41" s="72"/>
      <c r="BS41" s="72"/>
      <c r="BT41" s="72"/>
      <c r="BU41" s="72"/>
      <c r="BV41" s="72"/>
      <c r="BW41" s="72"/>
      <c r="BX41" s="72"/>
      <c r="BY41" s="72"/>
      <c r="BZ41" s="7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1"/>
      <c r="BM42" s="72"/>
      <c r="BN42" s="72"/>
      <c r="BO42" s="72"/>
      <c r="BP42" s="72"/>
      <c r="BQ42" s="72"/>
      <c r="BR42" s="72"/>
      <c r="BS42" s="72"/>
      <c r="BT42" s="72"/>
      <c r="BU42" s="72"/>
      <c r="BV42" s="72"/>
      <c r="BW42" s="72"/>
      <c r="BX42" s="72"/>
      <c r="BY42" s="72"/>
      <c r="BZ42" s="7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1"/>
      <c r="BM43" s="72"/>
      <c r="BN43" s="72"/>
      <c r="BO43" s="72"/>
      <c r="BP43" s="72"/>
      <c r="BQ43" s="72"/>
      <c r="BR43" s="72"/>
      <c r="BS43" s="72"/>
      <c r="BT43" s="72"/>
      <c r="BU43" s="72"/>
      <c r="BV43" s="72"/>
      <c r="BW43" s="72"/>
      <c r="BX43" s="72"/>
      <c r="BY43" s="72"/>
      <c r="BZ43" s="7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74"/>
      <c r="BM44" s="75"/>
      <c r="BN44" s="75"/>
      <c r="BO44" s="75"/>
      <c r="BP44" s="75"/>
      <c r="BQ44" s="75"/>
      <c r="BR44" s="75"/>
      <c r="BS44" s="75"/>
      <c r="BT44" s="75"/>
      <c r="BU44" s="75"/>
      <c r="BV44" s="75"/>
      <c r="BW44" s="75"/>
      <c r="BX44" s="75"/>
      <c r="BY44" s="75"/>
      <c r="BZ44" s="7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5" t="s">
        <v>43</v>
      </c>
      <c r="BM45" s="66"/>
      <c r="BN45" s="66"/>
      <c r="BO45" s="66"/>
      <c r="BP45" s="66"/>
      <c r="BQ45" s="66"/>
      <c r="BR45" s="66"/>
      <c r="BS45" s="66"/>
      <c r="BT45" s="66"/>
      <c r="BU45" s="66"/>
      <c r="BV45" s="66"/>
      <c r="BW45" s="66"/>
      <c r="BX45" s="66"/>
      <c r="BY45" s="66"/>
      <c r="BZ45" s="6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8"/>
      <c r="BM46" s="69"/>
      <c r="BN46" s="69"/>
      <c r="BO46" s="69"/>
      <c r="BP46" s="69"/>
      <c r="BQ46" s="69"/>
      <c r="BR46" s="69"/>
      <c r="BS46" s="69"/>
      <c r="BT46" s="69"/>
      <c r="BU46" s="69"/>
      <c r="BV46" s="69"/>
      <c r="BW46" s="69"/>
      <c r="BX46" s="69"/>
      <c r="BY46" s="69"/>
      <c r="BZ46" s="7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1" t="s">
        <v>39</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1"/>
      <c r="BM58" s="72"/>
      <c r="BN58" s="72"/>
      <c r="BO58" s="72"/>
      <c r="BP58" s="72"/>
      <c r="BQ58" s="72"/>
      <c r="BR58" s="72"/>
      <c r="BS58" s="72"/>
      <c r="BT58" s="72"/>
      <c r="BU58" s="72"/>
      <c r="BV58" s="72"/>
      <c r="BW58" s="72"/>
      <c r="BX58" s="72"/>
      <c r="BY58" s="72"/>
      <c r="BZ58" s="7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1"/>
      <c r="BM59" s="72"/>
      <c r="BN59" s="72"/>
      <c r="BO59" s="72"/>
      <c r="BP59" s="72"/>
      <c r="BQ59" s="72"/>
      <c r="BR59" s="72"/>
      <c r="BS59" s="72"/>
      <c r="BT59" s="72"/>
      <c r="BU59" s="72"/>
      <c r="BV59" s="72"/>
      <c r="BW59" s="72"/>
      <c r="BX59" s="72"/>
      <c r="BY59" s="72"/>
      <c r="BZ59" s="73"/>
    </row>
    <row r="60" spans="1:78" ht="13.5" customHeight="1" x14ac:dyDescent="0.2">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1"/>
      <c r="BM60" s="72"/>
      <c r="BN60" s="72"/>
      <c r="BO60" s="72"/>
      <c r="BP60" s="72"/>
      <c r="BQ60" s="72"/>
      <c r="BR60" s="72"/>
      <c r="BS60" s="72"/>
      <c r="BT60" s="72"/>
      <c r="BU60" s="72"/>
      <c r="BV60" s="72"/>
      <c r="BW60" s="72"/>
      <c r="BX60" s="72"/>
      <c r="BY60" s="72"/>
      <c r="BZ60" s="73"/>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5" t="s">
        <v>10</v>
      </c>
      <c r="BM64" s="66"/>
      <c r="BN64" s="66"/>
      <c r="BO64" s="66"/>
      <c r="BP64" s="66"/>
      <c r="BQ64" s="66"/>
      <c r="BR64" s="66"/>
      <c r="BS64" s="66"/>
      <c r="BT64" s="66"/>
      <c r="BU64" s="66"/>
      <c r="BV64" s="66"/>
      <c r="BW64" s="66"/>
      <c r="BX64" s="66"/>
      <c r="BY64" s="66"/>
      <c r="BZ64" s="6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8"/>
      <c r="BM65" s="69"/>
      <c r="BN65" s="69"/>
      <c r="BO65" s="69"/>
      <c r="BP65" s="69"/>
      <c r="BQ65" s="69"/>
      <c r="BR65" s="69"/>
      <c r="BS65" s="69"/>
      <c r="BT65" s="69"/>
      <c r="BU65" s="69"/>
      <c r="BV65" s="69"/>
      <c r="BW65" s="69"/>
      <c r="BX65" s="69"/>
      <c r="BY65" s="69"/>
      <c r="BZ65" s="7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1" t="s">
        <v>113</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1"/>
      <c r="BM80" s="72"/>
      <c r="BN80" s="72"/>
      <c r="BO80" s="72"/>
      <c r="BP80" s="72"/>
      <c r="BQ80" s="72"/>
      <c r="BR80" s="72"/>
      <c r="BS80" s="72"/>
      <c r="BT80" s="72"/>
      <c r="BU80" s="72"/>
      <c r="BV80" s="72"/>
      <c r="BW80" s="72"/>
      <c r="BX80" s="72"/>
      <c r="BY80" s="72"/>
      <c r="BZ80" s="73"/>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1"/>
      <c r="BM81" s="72"/>
      <c r="BN81" s="72"/>
      <c r="BO81" s="72"/>
      <c r="BP81" s="72"/>
      <c r="BQ81" s="72"/>
      <c r="BR81" s="72"/>
      <c r="BS81" s="72"/>
      <c r="BT81" s="72"/>
      <c r="BU81" s="72"/>
      <c r="BV81" s="72"/>
      <c r="BW81" s="72"/>
      <c r="BX81" s="72"/>
      <c r="BY81" s="72"/>
      <c r="BZ81" s="73"/>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4"/>
      <c r="BM82" s="75"/>
      <c r="BN82" s="75"/>
      <c r="BO82" s="75"/>
      <c r="BP82" s="75"/>
      <c r="BQ82" s="75"/>
      <c r="BR82" s="75"/>
      <c r="BS82" s="75"/>
      <c r="BT82" s="75"/>
      <c r="BU82" s="75"/>
      <c r="BV82" s="75"/>
      <c r="BW82" s="75"/>
      <c r="BX82" s="75"/>
      <c r="BY82" s="75"/>
      <c r="BZ82" s="76"/>
    </row>
    <row r="83" spans="1:78" x14ac:dyDescent="0.2">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46</v>
      </c>
      <c r="C84" s="6"/>
      <c r="D84" s="6"/>
      <c r="E84" s="6" t="s">
        <v>47</v>
      </c>
      <c r="F84" s="6" t="s">
        <v>49</v>
      </c>
      <c r="G84" s="6" t="s">
        <v>50</v>
      </c>
      <c r="H84" s="6" t="s">
        <v>44</v>
      </c>
      <c r="I84" s="6" t="s">
        <v>11</v>
      </c>
      <c r="J84" s="6" t="s">
        <v>51</v>
      </c>
      <c r="K84" s="6" t="s">
        <v>52</v>
      </c>
      <c r="L84" s="6" t="s">
        <v>32</v>
      </c>
      <c r="M84" s="6" t="s">
        <v>36</v>
      </c>
      <c r="N84" s="6" t="s">
        <v>53</v>
      </c>
      <c r="O84" s="6" t="s">
        <v>55</v>
      </c>
    </row>
    <row r="85" spans="1:78" hidden="1" x14ac:dyDescent="0.2">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R0htVMcW82Bi4KJWCq6PM9iZk5mFJB3tiiN/0tUzSwNRaG6eHFAPCdEW2DU2OHD16XC+aWhyg/CyRgxSS2TkYQ==" saltValue="xFupHfBtgqjnoJRz+7yWs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33</v>
      </c>
      <c r="C3" s="16" t="s">
        <v>60</v>
      </c>
      <c r="D3" s="16" t="s">
        <v>40</v>
      </c>
      <c r="E3" s="16" t="s">
        <v>6</v>
      </c>
      <c r="F3" s="16" t="s">
        <v>5</v>
      </c>
      <c r="G3" s="16" t="s">
        <v>25</v>
      </c>
      <c r="H3" s="79" t="s">
        <v>61</v>
      </c>
      <c r="I3" s="80"/>
      <c r="J3" s="80"/>
      <c r="K3" s="80"/>
      <c r="L3" s="80"/>
      <c r="M3" s="80"/>
      <c r="N3" s="80"/>
      <c r="O3" s="80"/>
      <c r="P3" s="80"/>
      <c r="Q3" s="80"/>
      <c r="R3" s="80"/>
      <c r="S3" s="80"/>
      <c r="T3" s="80"/>
      <c r="U3" s="80"/>
      <c r="V3" s="80"/>
      <c r="W3" s="80"/>
      <c r="X3" s="81"/>
      <c r="Y3" s="77" t="s">
        <v>56</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62</v>
      </c>
      <c r="B4" s="17"/>
      <c r="C4" s="17"/>
      <c r="D4" s="17"/>
      <c r="E4" s="17"/>
      <c r="F4" s="17"/>
      <c r="G4" s="17"/>
      <c r="H4" s="82"/>
      <c r="I4" s="83"/>
      <c r="J4" s="83"/>
      <c r="K4" s="83"/>
      <c r="L4" s="83"/>
      <c r="M4" s="83"/>
      <c r="N4" s="83"/>
      <c r="O4" s="83"/>
      <c r="P4" s="83"/>
      <c r="Q4" s="83"/>
      <c r="R4" s="83"/>
      <c r="S4" s="83"/>
      <c r="T4" s="83"/>
      <c r="U4" s="83"/>
      <c r="V4" s="83"/>
      <c r="W4" s="83"/>
      <c r="X4" s="84"/>
      <c r="Y4" s="78" t="s">
        <v>54</v>
      </c>
      <c r="Z4" s="78"/>
      <c r="AA4" s="78"/>
      <c r="AB4" s="78"/>
      <c r="AC4" s="78"/>
      <c r="AD4" s="78"/>
      <c r="AE4" s="78"/>
      <c r="AF4" s="78"/>
      <c r="AG4" s="78"/>
      <c r="AH4" s="78"/>
      <c r="AI4" s="78"/>
      <c r="AJ4" s="78" t="s">
        <v>48</v>
      </c>
      <c r="AK4" s="78"/>
      <c r="AL4" s="78"/>
      <c r="AM4" s="78"/>
      <c r="AN4" s="78"/>
      <c r="AO4" s="78"/>
      <c r="AP4" s="78"/>
      <c r="AQ4" s="78"/>
      <c r="AR4" s="78"/>
      <c r="AS4" s="78"/>
      <c r="AT4" s="78"/>
      <c r="AU4" s="78" t="s">
        <v>28</v>
      </c>
      <c r="AV4" s="78"/>
      <c r="AW4" s="78"/>
      <c r="AX4" s="78"/>
      <c r="AY4" s="78"/>
      <c r="AZ4" s="78"/>
      <c r="BA4" s="78"/>
      <c r="BB4" s="78"/>
      <c r="BC4" s="78"/>
      <c r="BD4" s="78"/>
      <c r="BE4" s="78"/>
      <c r="BF4" s="78" t="s">
        <v>63</v>
      </c>
      <c r="BG4" s="78"/>
      <c r="BH4" s="78"/>
      <c r="BI4" s="78"/>
      <c r="BJ4" s="78"/>
      <c r="BK4" s="78"/>
      <c r="BL4" s="78"/>
      <c r="BM4" s="78"/>
      <c r="BN4" s="78"/>
      <c r="BO4" s="78"/>
      <c r="BP4" s="78"/>
      <c r="BQ4" s="78" t="s">
        <v>15</v>
      </c>
      <c r="BR4" s="78"/>
      <c r="BS4" s="78"/>
      <c r="BT4" s="78"/>
      <c r="BU4" s="78"/>
      <c r="BV4" s="78"/>
      <c r="BW4" s="78"/>
      <c r="BX4" s="78"/>
      <c r="BY4" s="78"/>
      <c r="BZ4" s="78"/>
      <c r="CA4" s="78"/>
      <c r="CB4" s="78" t="s">
        <v>64</v>
      </c>
      <c r="CC4" s="78"/>
      <c r="CD4" s="78"/>
      <c r="CE4" s="78"/>
      <c r="CF4" s="78"/>
      <c r="CG4" s="78"/>
      <c r="CH4" s="78"/>
      <c r="CI4" s="78"/>
      <c r="CJ4" s="78"/>
      <c r="CK4" s="78"/>
      <c r="CL4" s="78"/>
      <c r="CM4" s="78" t="s">
        <v>0</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8" x14ac:dyDescent="0.2">
      <c r="A5" s="14" t="s">
        <v>69</v>
      </c>
      <c r="B5" s="18"/>
      <c r="C5" s="18"/>
      <c r="D5" s="18"/>
      <c r="E5" s="18"/>
      <c r="F5" s="18"/>
      <c r="G5" s="18"/>
      <c r="H5" s="22" t="s">
        <v>59</v>
      </c>
      <c r="I5" s="22" t="s">
        <v>70</v>
      </c>
      <c r="J5" s="22" t="s">
        <v>71</v>
      </c>
      <c r="K5" s="22" t="s">
        <v>72</v>
      </c>
      <c r="L5" s="22" t="s">
        <v>73</v>
      </c>
      <c r="M5" s="22" t="s">
        <v>7</v>
      </c>
      <c r="N5" s="22" t="s">
        <v>74</v>
      </c>
      <c r="O5" s="22" t="s">
        <v>75</v>
      </c>
      <c r="P5" s="22" t="s">
        <v>76</v>
      </c>
      <c r="Q5" s="22" t="s">
        <v>77</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46</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2">
      <c r="A6" s="14" t="s">
        <v>95</v>
      </c>
      <c r="B6" s="19">
        <f t="shared" ref="B6:X6" si="1">B7</f>
        <v>2024</v>
      </c>
      <c r="C6" s="19">
        <f t="shared" si="1"/>
        <v>92142</v>
      </c>
      <c r="D6" s="19">
        <f t="shared" si="1"/>
        <v>46</v>
      </c>
      <c r="E6" s="19">
        <f t="shared" si="1"/>
        <v>17</v>
      </c>
      <c r="F6" s="19">
        <f t="shared" si="1"/>
        <v>5</v>
      </c>
      <c r="G6" s="19">
        <f t="shared" si="1"/>
        <v>0</v>
      </c>
      <c r="H6" s="19" t="str">
        <f t="shared" si="1"/>
        <v>栃木県　さくら市</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90.79</v>
      </c>
      <c r="P6" s="23">
        <f t="shared" si="1"/>
        <v>2.48</v>
      </c>
      <c r="Q6" s="23">
        <f t="shared" si="1"/>
        <v>83.81</v>
      </c>
      <c r="R6" s="23">
        <f t="shared" si="1"/>
        <v>2530</v>
      </c>
      <c r="S6" s="23">
        <f t="shared" si="1"/>
        <v>43760</v>
      </c>
      <c r="T6" s="23">
        <f t="shared" si="1"/>
        <v>125.63</v>
      </c>
      <c r="U6" s="23">
        <f t="shared" si="1"/>
        <v>348.32</v>
      </c>
      <c r="V6" s="23">
        <f t="shared" si="1"/>
        <v>1080</v>
      </c>
      <c r="W6" s="23">
        <f t="shared" si="1"/>
        <v>0.35</v>
      </c>
      <c r="X6" s="23">
        <f t="shared" si="1"/>
        <v>3085.71</v>
      </c>
      <c r="Y6" s="27">
        <f t="shared" ref="Y6:AH6" si="2">IF(Y7="",NA(),Y7)</f>
        <v>131.6</v>
      </c>
      <c r="Z6" s="27">
        <f t="shared" si="2"/>
        <v>115.09</v>
      </c>
      <c r="AA6" s="27">
        <f t="shared" si="2"/>
        <v>113.35</v>
      </c>
      <c r="AB6" s="27">
        <f t="shared" si="2"/>
        <v>103.28</v>
      </c>
      <c r="AC6" s="27">
        <f t="shared" si="2"/>
        <v>96.28</v>
      </c>
      <c r="AD6" s="27">
        <f t="shared" si="2"/>
        <v>106.37</v>
      </c>
      <c r="AE6" s="27">
        <f t="shared" si="2"/>
        <v>106.07</v>
      </c>
      <c r="AF6" s="27">
        <f t="shared" si="2"/>
        <v>105.5</v>
      </c>
      <c r="AG6" s="27">
        <f t="shared" si="2"/>
        <v>106.35</v>
      </c>
      <c r="AH6" s="27">
        <f t="shared" si="2"/>
        <v>106.62</v>
      </c>
      <c r="AI6" s="23" t="str">
        <f>IF(AI7="","",IF(AI7="-","【-】","【"&amp;SUBSTITUTE(TEXT(AI7,"#,##0.00"),"-","△")&amp;"】"))</f>
        <v>【104.30】</v>
      </c>
      <c r="AJ6" s="23">
        <f t="shared" ref="AJ6:AS6" si="3">IF(AJ7="",NA(),AJ7)</f>
        <v>0</v>
      </c>
      <c r="AK6" s="23">
        <f t="shared" si="3"/>
        <v>0</v>
      </c>
      <c r="AL6" s="23">
        <f t="shared" si="3"/>
        <v>0</v>
      </c>
      <c r="AM6" s="23">
        <f t="shared" si="3"/>
        <v>0</v>
      </c>
      <c r="AN6" s="23">
        <f t="shared" si="3"/>
        <v>0</v>
      </c>
      <c r="AO6" s="27">
        <f t="shared" si="3"/>
        <v>139.02000000000001</v>
      </c>
      <c r="AP6" s="27">
        <f t="shared" si="3"/>
        <v>132.04</v>
      </c>
      <c r="AQ6" s="27">
        <f t="shared" si="3"/>
        <v>145.43</v>
      </c>
      <c r="AR6" s="27">
        <f t="shared" si="3"/>
        <v>129.88999999999999</v>
      </c>
      <c r="AS6" s="27">
        <f t="shared" si="3"/>
        <v>107.99</v>
      </c>
      <c r="AT6" s="23" t="str">
        <f>IF(AT7="","",IF(AT7="-","【-】","【"&amp;SUBSTITUTE(TEXT(AT7,"#,##0.00"),"-","△")&amp;"】"))</f>
        <v>【102.74】</v>
      </c>
      <c r="AU6" s="27">
        <f t="shared" ref="AU6:BD6" si="4">IF(AU7="",NA(),AU7)</f>
        <v>60.28</v>
      </c>
      <c r="AV6" s="27">
        <f t="shared" si="4"/>
        <v>58.79</v>
      </c>
      <c r="AW6" s="27">
        <f t="shared" si="4"/>
        <v>53.53</v>
      </c>
      <c r="AX6" s="27">
        <f t="shared" si="4"/>
        <v>89.73</v>
      </c>
      <c r="AY6" s="27">
        <f t="shared" si="4"/>
        <v>113.56</v>
      </c>
      <c r="AZ6" s="27">
        <f t="shared" si="4"/>
        <v>29.13</v>
      </c>
      <c r="BA6" s="27">
        <f t="shared" si="4"/>
        <v>35.69</v>
      </c>
      <c r="BB6" s="27">
        <f t="shared" si="4"/>
        <v>38.4</v>
      </c>
      <c r="BC6" s="27">
        <f t="shared" si="4"/>
        <v>44.04</v>
      </c>
      <c r="BD6" s="27">
        <f t="shared" si="4"/>
        <v>58.25</v>
      </c>
      <c r="BE6" s="23" t="str">
        <f>IF(BE7="","",IF(BE7="-","【-】","【"&amp;SUBSTITUTE(TEXT(BE7,"#,##0.00"),"-","△")&amp;"】"))</f>
        <v>【47.19】</v>
      </c>
      <c r="BF6" s="27">
        <f t="shared" ref="BF6:BO6" si="5">IF(BF7="",NA(),BF7)</f>
        <v>0.01</v>
      </c>
      <c r="BG6" s="23">
        <f t="shared" si="5"/>
        <v>0</v>
      </c>
      <c r="BH6" s="23">
        <f t="shared" si="5"/>
        <v>0</v>
      </c>
      <c r="BI6" s="23">
        <f t="shared" si="5"/>
        <v>0</v>
      </c>
      <c r="BJ6" s="23">
        <f t="shared" si="5"/>
        <v>0</v>
      </c>
      <c r="BK6" s="27">
        <f t="shared" si="5"/>
        <v>867.83</v>
      </c>
      <c r="BL6" s="27">
        <f t="shared" si="5"/>
        <v>791.76</v>
      </c>
      <c r="BM6" s="27">
        <f t="shared" si="5"/>
        <v>900.82</v>
      </c>
      <c r="BN6" s="27">
        <f t="shared" si="5"/>
        <v>839.21</v>
      </c>
      <c r="BO6" s="27">
        <f t="shared" si="5"/>
        <v>791.46</v>
      </c>
      <c r="BP6" s="23" t="str">
        <f>IF(BP7="","",IF(BP7="-","【-】","【"&amp;SUBSTITUTE(TEXT(BP7,"#,##0.00"),"-","△")&amp;"】"))</f>
        <v>【798.10】</v>
      </c>
      <c r="BQ6" s="27">
        <f t="shared" ref="BQ6:BZ6" si="6">IF(BQ7="",NA(),BQ7)</f>
        <v>78.819999999999993</v>
      </c>
      <c r="BR6" s="27">
        <f t="shared" si="6"/>
        <v>72.150000000000006</v>
      </c>
      <c r="BS6" s="27">
        <f t="shared" si="6"/>
        <v>66.19</v>
      </c>
      <c r="BT6" s="27">
        <f t="shared" si="6"/>
        <v>74.17</v>
      </c>
      <c r="BU6" s="27">
        <f t="shared" si="6"/>
        <v>74.14</v>
      </c>
      <c r="BV6" s="27">
        <f t="shared" si="6"/>
        <v>57.08</v>
      </c>
      <c r="BW6" s="27">
        <f t="shared" si="6"/>
        <v>56.26</v>
      </c>
      <c r="BX6" s="27">
        <f t="shared" si="6"/>
        <v>52.94</v>
      </c>
      <c r="BY6" s="27">
        <f t="shared" si="6"/>
        <v>52.05</v>
      </c>
      <c r="BZ6" s="27">
        <f t="shared" si="6"/>
        <v>47.96</v>
      </c>
      <c r="CA6" s="23" t="str">
        <f>IF(CA7="","",IF(CA7="-","【-】","【"&amp;SUBSTITUTE(TEXT(CA7,"#,##0.00"),"-","△")&amp;"】"))</f>
        <v>【54.51】</v>
      </c>
      <c r="CB6" s="27">
        <f t="shared" ref="CB6:CK6" si="7">IF(CB7="",NA(),CB7)</f>
        <v>156.38</v>
      </c>
      <c r="CC6" s="27">
        <f t="shared" si="7"/>
        <v>168.48</v>
      </c>
      <c r="CD6" s="27">
        <f t="shared" si="7"/>
        <v>184.31</v>
      </c>
      <c r="CE6" s="27">
        <f t="shared" si="7"/>
        <v>165.33</v>
      </c>
      <c r="CF6" s="27">
        <f t="shared" si="7"/>
        <v>167.02</v>
      </c>
      <c r="CG6" s="27">
        <f t="shared" si="7"/>
        <v>274.99</v>
      </c>
      <c r="CH6" s="27">
        <f t="shared" si="7"/>
        <v>282.08999999999997</v>
      </c>
      <c r="CI6" s="27">
        <f t="shared" si="7"/>
        <v>303.27999999999997</v>
      </c>
      <c r="CJ6" s="27">
        <f t="shared" si="7"/>
        <v>301.86</v>
      </c>
      <c r="CK6" s="27">
        <f t="shared" si="7"/>
        <v>325.85000000000002</v>
      </c>
      <c r="CL6" s="23" t="str">
        <f>IF(CL7="","",IF(CL7="-","【-】","【"&amp;SUBSTITUTE(TEXT(CL7,"#,##0.00"),"-","△")&amp;"】"))</f>
        <v>【286.33】</v>
      </c>
      <c r="CM6" s="27">
        <f t="shared" ref="CM6:CV6" si="8">IF(CM7="",NA(),CM7)</f>
        <v>87.27</v>
      </c>
      <c r="CN6" s="27">
        <f t="shared" si="8"/>
        <v>87.27</v>
      </c>
      <c r="CO6" s="27">
        <f t="shared" si="8"/>
        <v>74.55</v>
      </c>
      <c r="CP6" s="27">
        <f t="shared" si="8"/>
        <v>71.59</v>
      </c>
      <c r="CQ6" s="27">
        <f t="shared" si="8"/>
        <v>59.77</v>
      </c>
      <c r="CR6" s="27">
        <f t="shared" si="8"/>
        <v>54.83</v>
      </c>
      <c r="CS6" s="27">
        <f t="shared" si="8"/>
        <v>66.53</v>
      </c>
      <c r="CT6" s="27">
        <f t="shared" si="8"/>
        <v>52.35</v>
      </c>
      <c r="CU6" s="27">
        <f t="shared" si="8"/>
        <v>46.25</v>
      </c>
      <c r="CV6" s="27">
        <f t="shared" si="8"/>
        <v>45.32</v>
      </c>
      <c r="CW6" s="23" t="str">
        <f>IF(CW7="","",IF(CW7="-","【-】","【"&amp;SUBSTITUTE(TEXT(CW7,"#,##0.00"),"-","△")&amp;"】"))</f>
        <v>【49.92】</v>
      </c>
      <c r="CX6" s="27">
        <f t="shared" ref="CX6:DG6" si="9">IF(CX7="",NA(),CX7)</f>
        <v>86.55</v>
      </c>
      <c r="CY6" s="27">
        <f t="shared" si="9"/>
        <v>85.41</v>
      </c>
      <c r="CZ6" s="27">
        <f t="shared" si="9"/>
        <v>85.51</v>
      </c>
      <c r="DA6" s="27">
        <f t="shared" si="9"/>
        <v>93.65</v>
      </c>
      <c r="DB6" s="27">
        <f t="shared" si="9"/>
        <v>93.89</v>
      </c>
      <c r="DC6" s="27">
        <f t="shared" si="9"/>
        <v>84.7</v>
      </c>
      <c r="DD6" s="27">
        <f t="shared" si="9"/>
        <v>84.67</v>
      </c>
      <c r="DE6" s="27">
        <f t="shared" si="9"/>
        <v>84.39</v>
      </c>
      <c r="DF6" s="27">
        <f t="shared" si="9"/>
        <v>83.96</v>
      </c>
      <c r="DG6" s="27">
        <f t="shared" si="9"/>
        <v>83.54</v>
      </c>
      <c r="DH6" s="23" t="str">
        <f>IF(DH7="","",IF(DH7="-","【-】","【"&amp;SUBSTITUTE(TEXT(DH7,"#,##0.00"),"-","△")&amp;"】"))</f>
        <v>【87.80】</v>
      </c>
      <c r="DI6" s="27">
        <f t="shared" ref="DI6:DR6" si="10">IF(DI7="",NA(),DI7)</f>
        <v>6.33</v>
      </c>
      <c r="DJ6" s="27">
        <f t="shared" si="10"/>
        <v>9.49</v>
      </c>
      <c r="DK6" s="27">
        <f t="shared" si="10"/>
        <v>12.65</v>
      </c>
      <c r="DL6" s="27">
        <f t="shared" si="10"/>
        <v>15.81</v>
      </c>
      <c r="DM6" s="27">
        <f t="shared" si="10"/>
        <v>18.98</v>
      </c>
      <c r="DN6" s="27">
        <f t="shared" si="10"/>
        <v>20.34</v>
      </c>
      <c r="DO6" s="27">
        <f t="shared" si="10"/>
        <v>21.85</v>
      </c>
      <c r="DP6" s="27">
        <f t="shared" si="10"/>
        <v>25.19</v>
      </c>
      <c r="DQ6" s="27">
        <f t="shared" si="10"/>
        <v>25.46</v>
      </c>
      <c r="DR6" s="27">
        <f t="shared" si="10"/>
        <v>24.53</v>
      </c>
      <c r="DS6" s="23" t="str">
        <f>IF(DS7="","",IF(DS7="-","【-】","【"&amp;SUBSTITUTE(TEXT(DS7,"#,##0.00"),"-","△")&amp;"】"))</f>
        <v>【28.46】</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7">
        <f t="shared" si="11"/>
        <v>0.19</v>
      </c>
      <c r="EC6" s="23">
        <f t="shared" si="11"/>
        <v>0</v>
      </c>
      <c r="ED6" s="23" t="str">
        <f>IF(ED7="","",IF(ED7="-","【-】","【"&amp;SUBSTITUTE(TEXT(ED7,"#,##0.00"),"-","△")&amp;"】"))</f>
        <v>【0.03】</v>
      </c>
      <c r="EE6" s="23">
        <f t="shared" ref="EE6:EN6" si="12">IF(EE7="",NA(),EE7)</f>
        <v>0</v>
      </c>
      <c r="EF6" s="23">
        <f t="shared" si="12"/>
        <v>0</v>
      </c>
      <c r="EG6" s="23">
        <f t="shared" si="12"/>
        <v>0</v>
      </c>
      <c r="EH6" s="23">
        <f t="shared" si="12"/>
        <v>0</v>
      </c>
      <c r="EI6" s="23">
        <f t="shared" si="12"/>
        <v>0</v>
      </c>
      <c r="EJ6" s="27">
        <f t="shared" si="12"/>
        <v>0.25</v>
      </c>
      <c r="EK6" s="27">
        <f t="shared" si="12"/>
        <v>0.05</v>
      </c>
      <c r="EL6" s="27">
        <f t="shared" si="12"/>
        <v>0.03</v>
      </c>
      <c r="EM6" s="27">
        <f t="shared" si="12"/>
        <v>0.03</v>
      </c>
      <c r="EN6" s="27">
        <f t="shared" si="12"/>
        <v>0.03</v>
      </c>
      <c r="EO6" s="23" t="str">
        <f>IF(EO7="","",IF(EO7="-","【-】","【"&amp;SUBSTITUTE(TEXT(EO7,"#,##0.00"),"-","△")&amp;"】"))</f>
        <v>【0.02】</v>
      </c>
    </row>
    <row r="7" spans="1:148" s="13" customFormat="1" x14ac:dyDescent="0.2">
      <c r="A7" s="14"/>
      <c r="B7" s="20">
        <v>2024</v>
      </c>
      <c r="C7" s="20">
        <v>92142</v>
      </c>
      <c r="D7" s="20">
        <v>46</v>
      </c>
      <c r="E7" s="20">
        <v>17</v>
      </c>
      <c r="F7" s="20">
        <v>5</v>
      </c>
      <c r="G7" s="20">
        <v>0</v>
      </c>
      <c r="H7" s="20" t="s">
        <v>96</v>
      </c>
      <c r="I7" s="20" t="s">
        <v>97</v>
      </c>
      <c r="J7" s="20" t="s">
        <v>98</v>
      </c>
      <c r="K7" s="20" t="s">
        <v>99</v>
      </c>
      <c r="L7" s="20" t="s">
        <v>100</v>
      </c>
      <c r="M7" s="20" t="s">
        <v>101</v>
      </c>
      <c r="N7" s="24" t="s">
        <v>102</v>
      </c>
      <c r="O7" s="24">
        <v>90.79</v>
      </c>
      <c r="P7" s="24">
        <v>2.48</v>
      </c>
      <c r="Q7" s="24">
        <v>83.81</v>
      </c>
      <c r="R7" s="24">
        <v>2530</v>
      </c>
      <c r="S7" s="24">
        <v>43760</v>
      </c>
      <c r="T7" s="24">
        <v>125.63</v>
      </c>
      <c r="U7" s="24">
        <v>348.32</v>
      </c>
      <c r="V7" s="24">
        <v>1080</v>
      </c>
      <c r="W7" s="24">
        <v>0.35</v>
      </c>
      <c r="X7" s="24">
        <v>3085.71</v>
      </c>
      <c r="Y7" s="24">
        <v>131.6</v>
      </c>
      <c r="Z7" s="24">
        <v>115.09</v>
      </c>
      <c r="AA7" s="24">
        <v>113.35</v>
      </c>
      <c r="AB7" s="24">
        <v>103.28</v>
      </c>
      <c r="AC7" s="24">
        <v>96.28</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60.28</v>
      </c>
      <c r="AV7" s="24">
        <v>58.79</v>
      </c>
      <c r="AW7" s="24">
        <v>53.53</v>
      </c>
      <c r="AX7" s="24">
        <v>89.73</v>
      </c>
      <c r="AY7" s="24">
        <v>113.56</v>
      </c>
      <c r="AZ7" s="24">
        <v>29.13</v>
      </c>
      <c r="BA7" s="24">
        <v>35.69</v>
      </c>
      <c r="BB7" s="24">
        <v>38.4</v>
      </c>
      <c r="BC7" s="24">
        <v>44.04</v>
      </c>
      <c r="BD7" s="24">
        <v>58.25</v>
      </c>
      <c r="BE7" s="24">
        <v>47.19</v>
      </c>
      <c r="BF7" s="24">
        <v>0.01</v>
      </c>
      <c r="BG7" s="24">
        <v>0</v>
      </c>
      <c r="BH7" s="24">
        <v>0</v>
      </c>
      <c r="BI7" s="24">
        <v>0</v>
      </c>
      <c r="BJ7" s="24">
        <v>0</v>
      </c>
      <c r="BK7" s="24">
        <v>867.83</v>
      </c>
      <c r="BL7" s="24">
        <v>791.76</v>
      </c>
      <c r="BM7" s="24">
        <v>900.82</v>
      </c>
      <c r="BN7" s="24">
        <v>839.21</v>
      </c>
      <c r="BO7" s="24">
        <v>791.46</v>
      </c>
      <c r="BP7" s="24">
        <v>798.1</v>
      </c>
      <c r="BQ7" s="24">
        <v>78.819999999999993</v>
      </c>
      <c r="BR7" s="24">
        <v>72.150000000000006</v>
      </c>
      <c r="BS7" s="24">
        <v>66.19</v>
      </c>
      <c r="BT7" s="24">
        <v>74.17</v>
      </c>
      <c r="BU7" s="24">
        <v>74.14</v>
      </c>
      <c r="BV7" s="24">
        <v>57.08</v>
      </c>
      <c r="BW7" s="24">
        <v>56.26</v>
      </c>
      <c r="BX7" s="24">
        <v>52.94</v>
      </c>
      <c r="BY7" s="24">
        <v>52.05</v>
      </c>
      <c r="BZ7" s="24">
        <v>47.96</v>
      </c>
      <c r="CA7" s="24">
        <v>54.51</v>
      </c>
      <c r="CB7" s="24">
        <v>156.38</v>
      </c>
      <c r="CC7" s="24">
        <v>168.48</v>
      </c>
      <c r="CD7" s="24">
        <v>184.31</v>
      </c>
      <c r="CE7" s="24">
        <v>165.33</v>
      </c>
      <c r="CF7" s="24">
        <v>167.02</v>
      </c>
      <c r="CG7" s="24">
        <v>274.99</v>
      </c>
      <c r="CH7" s="24">
        <v>282.08999999999997</v>
      </c>
      <c r="CI7" s="24">
        <v>303.27999999999997</v>
      </c>
      <c r="CJ7" s="24">
        <v>301.86</v>
      </c>
      <c r="CK7" s="24">
        <v>325.85000000000002</v>
      </c>
      <c r="CL7" s="24">
        <v>286.33</v>
      </c>
      <c r="CM7" s="24">
        <v>87.27</v>
      </c>
      <c r="CN7" s="24">
        <v>87.27</v>
      </c>
      <c r="CO7" s="24">
        <v>74.55</v>
      </c>
      <c r="CP7" s="24">
        <v>71.59</v>
      </c>
      <c r="CQ7" s="24">
        <v>59.77</v>
      </c>
      <c r="CR7" s="24">
        <v>54.83</v>
      </c>
      <c r="CS7" s="24">
        <v>66.53</v>
      </c>
      <c r="CT7" s="24">
        <v>52.35</v>
      </c>
      <c r="CU7" s="24">
        <v>46.25</v>
      </c>
      <c r="CV7" s="24">
        <v>45.32</v>
      </c>
      <c r="CW7" s="24">
        <v>49.92</v>
      </c>
      <c r="CX7" s="24">
        <v>86.55</v>
      </c>
      <c r="CY7" s="24">
        <v>85.41</v>
      </c>
      <c r="CZ7" s="24">
        <v>85.51</v>
      </c>
      <c r="DA7" s="24">
        <v>93.65</v>
      </c>
      <c r="DB7" s="24">
        <v>93.89</v>
      </c>
      <c r="DC7" s="24">
        <v>84.7</v>
      </c>
      <c r="DD7" s="24">
        <v>84.67</v>
      </c>
      <c r="DE7" s="24">
        <v>84.39</v>
      </c>
      <c r="DF7" s="24">
        <v>83.96</v>
      </c>
      <c r="DG7" s="24">
        <v>83.54</v>
      </c>
      <c r="DH7" s="24">
        <v>87.8</v>
      </c>
      <c r="DI7" s="24">
        <v>6.33</v>
      </c>
      <c r="DJ7" s="24">
        <v>9.49</v>
      </c>
      <c r="DK7" s="24">
        <v>12.65</v>
      </c>
      <c r="DL7" s="24">
        <v>15.81</v>
      </c>
      <c r="DM7" s="24">
        <v>18.98</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青木　大輔</cp:lastModifiedBy>
  <dcterms:created xsi:type="dcterms:W3CDTF">2025-12-23T06:18:03Z</dcterms:created>
  <dcterms:modified xsi:type="dcterms:W3CDTF">2026-03-06T05:13:49Z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3.1.8.0</vt:lpwstr>
      <vt:lpwstr>5.0.5.0</vt:lpwstr>
    </vt:vector>
  </property>
  <property fmtid="{DCFEDD21-7773-49B2-8022-6FC58DB5260B}" pid="3" name="LastSavedVersion">
    <vt:lpwstr>3.1.8.0</vt:lpwstr>
  </property>
  <property fmtid="{DCFEDD21-7773-49B2-8022-6FC58DB5260B}" pid="4" name="LastSavedDate">
    <vt:filetime>2026-03-02T04:18:38Z</vt:filetime>
  </property>
</Properties>
</file>