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6 下水道（農集）\"/>
    </mc:Choice>
  </mc:AlternateContent>
  <xr:revisionPtr revIDLastSave="0" documentId="13_ncr:1_{7109426B-86D6-4A03-BBE3-75817556AFE5}" xr6:coauthVersionLast="47" xr6:coauthVersionMax="47" xr10:uidLastSave="{00000000-0000-0000-0000-000000000000}"/>
  <workbookProtection workbookAlgorithmName="SHA-512" workbookHashValue="r3VoRbI2krrydX/dzPMy2KEUCqApboS+k4tSllJdilK2vuoB9guvABiklT5q946GkOAJ+Zy1H8wVamAG94mCfg==" workbookSaltValue="tld5XFhID1VbD8XahwafDw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F85" i="4"/>
  <c r="AL10" i="4"/>
  <c r="I10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<sst xmlns="http://schemas.openxmlformats.org/spreadsheetml/2006/main" count="231" uniqueCount="116">
  <si>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</si>
  <si>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</si>
  <si>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</si>
  <si>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</si>
  <si>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</si>
  <si>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</si>
  <si>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</si>
  <si>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</si>
  <si>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</si>
  <si>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</si>
  <si>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</si>
  <si>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</si>
  <si>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</si>
  <si>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</si>
  <si>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</si>
  <si>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</si>
  <si>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</si>
  <si>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</si>
  <si>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</si>
  <si>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</si>
  <si>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</si>
  <si>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</si>
  <si>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</si>
  <si>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</si>
  <si>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</si>
  <si>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</si>
  <si>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</si>
  <si>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</si>
  <si>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</si>
  <si>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</si>
  <si>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</si>
  <si>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</si>
  <si>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</si>
  <si>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</si>
  <si>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</si>
  <si>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</si>
  <si>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</si>
  <si>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</si>
  <si>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</si>
  <si>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</si>
  <si>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</si>
  <si>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</si>
  <si>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</si>
  <si>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</si>
  <si>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</si>
  <si>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</si>
  <si>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</si>
  <si>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</si>
  <si>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</si>
  <si>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</si>
  <si>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</si>
  <si>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</si>
  <si>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</si>
  <si>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</si>
  <si>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</si>
  <si>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</si>
  <si>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</si>
  <si>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</si>
  <si>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</si>
  <si>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</si>
  <si>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</si>
  <si>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</si>
  <si>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</si>
  <si>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</si>
  <si>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</si>
  <si>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</si>
  <si>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</si>
  <si>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</si>
  <si>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</si>
  <si>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</si>
  <si>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</si>
  <si>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</si>
  <si>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</si>
  <si>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</si>
  <si>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</si>
  <si>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</si>
  <si>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</si>
  <si>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</si>
  <si>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</si>
  <si>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</si>
  <si>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</si>
  <si>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</si>
  <si>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</si>
  <si>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</si>
  <si>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</si>
  <si>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</si>
  <si>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</si>
  <si>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</si>
  <si>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</si>
  <si>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</si>
  <si>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</si>
  <si>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</si>
  <si>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</si>
  <si>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</si>
  <si>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</si>
  <si>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</si>
  <si>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大田原市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</si>
  <si>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</si>
  <si>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</si>
  <si>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</si>
  <si>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</si>
  <si>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</si>
  <si>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</si>
  <si>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</si>
  <si>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</si>
  <si>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</si>
  <si>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</si>
  <si>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</si>
  <si>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</si>
  <si>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</si>
  <si>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</si>
  <si>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</si>
  <si>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</si>
  <si>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経常収支比率は、100％を上回りますが、類似団体平均値を下回る状況であり、使用料収入で経費全額を賄えず、一般会計からの繰入金に依存している状況で、基準外繰入金をいかに減らしていくかが今後の課題であります。
　②累積欠損金は、発生していません。
　③流動比率は、類似団体平均値を上回る状況であり、今後の人口減少等による使用料収入の減少が見込まれますが、企業債の償還が数年で完了しますので、今後も同程度で推移すると思われます。
　④企業債残高対事業規模比率は、事業が完了しており、企業債の償還が数年で完了しますので、下降していく見込みです。
　⑤経費回収率は、100％未満であり、使用料で汚水処理費を賄えていない状況ですが、令和７年度から使用料改定が決定しましたので、改善される見込みです。
　⑥汚水処理原価は、類似団体平均値を下回る状況でありますが、経費回収率が100％未満ですので、更なる経費削減が必要となります。
　⑦施設利用率は、類似団体平均値を下回る状況であり、処理能力に余裕がある状況です。
　⑧水洗化率は、類似団体平均値を上回る状況ですが、使用料収入の確保に向けて今後も普及啓発等により、向上を図る必要があります。</t>
    <rPh sb="0" eb="1">
      <t>ケイジョウ</t>
    </rPh>
    <rPh sb="12" eb="13">
      <t>ウエ</t>
    </rPh>
    <rPh sb="19" eb="21">
      <t>ルイジ</t>
    </rPh>
    <rPh sb="21" eb="23">
      <t>ダンタイ</t>
    </rPh>
    <rPh sb="24" eb="27">
      <t>ヘイキンチ</t>
    </rPh>
    <rPh sb="31" eb="33">
      <t>ジョウキョウ</t>
    </rPh>
    <rPh sb="39" eb="41">
      <t>シュウニュウ</t>
    </rPh>
    <rPh sb="47" eb="48">
      <t>マカナ</t>
    </rPh>
    <rPh sb="51" eb="53">
      <t>クリイレ</t>
    </rPh>
    <rPh sb="53" eb="57">
      <t>イッパンカイケイ</t>
    </rPh>
    <rPh sb="62" eb="64">
      <t>イゾン</t>
    </rPh>
    <rPh sb="68" eb="70">
      <t>ジョウキョウ</t>
    </rPh>
    <rPh sb="72" eb="74">
      <t>キジュン</t>
    </rPh>
    <rPh sb="74" eb="75">
      <t>ガイ</t>
    </rPh>
    <rPh sb="75" eb="77">
      <t>クリイレ</t>
    </rPh>
    <rPh sb="77" eb="78">
      <t>キン</t>
    </rPh>
    <rPh sb="82" eb="83">
      <t>ヘ</t>
    </rPh>
    <rPh sb="90" eb="92">
      <t>コンゴ</t>
    </rPh>
    <rPh sb="93" eb="95">
      <t>カダイ</t>
    </rPh>
    <rPh sb="104" eb="106">
      <t>ルイセキ</t>
    </rPh>
    <rPh sb="106" eb="108">
      <t>ケッソン</t>
    </rPh>
    <rPh sb="108" eb="109">
      <t>キン</t>
    </rPh>
    <rPh sb="111" eb="113">
      <t>ハッセイ</t>
    </rPh>
    <rPh sb="123" eb="125">
      <t>リュウドウ</t>
    </rPh>
    <rPh sb="125" eb="127">
      <t>ヒリツ</t>
    </rPh>
    <rPh sb="129" eb="131">
      <t>ルイジ</t>
    </rPh>
    <rPh sb="131" eb="133">
      <t>ダンタイ</t>
    </rPh>
    <rPh sb="133" eb="136">
      <t>ヘイキンチ</t>
    </rPh>
    <rPh sb="138" eb="139">
      <t>シタ</t>
    </rPh>
    <rPh sb="139" eb="140">
      <t>ウエ</t>
    </rPh>
    <rPh sb="140" eb="142">
      <t>ジョウキョウ</t>
    </rPh>
    <rPh sb="167" eb="169">
      <t>ミコ</t>
    </rPh>
    <rPh sb="175" eb="177">
      <t>キギョウ</t>
    </rPh>
    <rPh sb="177" eb="178">
      <t>サイ</t>
    </rPh>
    <rPh sb="179" eb="181">
      <t>ショウカン</t>
    </rPh>
    <rPh sb="182" eb="184">
      <t>スウネン</t>
    </rPh>
    <rPh sb="185" eb="187">
      <t>カンリョウ</t>
    </rPh>
    <rPh sb="193" eb="195">
      <t>コンゴ</t>
    </rPh>
    <rPh sb="196" eb="199">
      <t>ドウテイド</t>
    </rPh>
    <rPh sb="200" eb="202">
      <t>スイイ</t>
    </rPh>
    <rPh sb="213" eb="215">
      <t>キギョウ</t>
    </rPh>
    <rPh sb="215" eb="216">
      <t>サイ</t>
    </rPh>
    <rPh sb="216" eb="218">
      <t>ザンダカ</t>
    </rPh>
    <rPh sb="218" eb="219">
      <t>タイ</t>
    </rPh>
    <rPh sb="219" eb="221">
      <t>ジギョウ</t>
    </rPh>
    <rPh sb="221" eb="223">
      <t>キボ</t>
    </rPh>
    <rPh sb="223" eb="225">
      <t>ヒリツ</t>
    </rPh>
    <rPh sb="228" eb="230">
      <t>ジギョウ</t>
    </rPh>
    <rPh sb="231" eb="233">
      <t>カンリョウ</t>
    </rPh>
    <rPh sb="238" eb="240">
      <t>キギョウ</t>
    </rPh>
    <rPh sb="240" eb="241">
      <t>サイ</t>
    </rPh>
    <rPh sb="242" eb="244">
      <t>ショウカン</t>
    </rPh>
    <rPh sb="245" eb="247">
      <t>スウネン</t>
    </rPh>
    <rPh sb="248" eb="250">
      <t>カンリョウ</t>
    </rPh>
    <rPh sb="256" eb="258">
      <t>カコウ</t>
    </rPh>
    <rPh sb="262" eb="264">
      <t>ミコミ</t>
    </rPh>
    <rPh sb="270" eb="272">
      <t>ケイヒ</t>
    </rPh>
    <rPh sb="358" eb="361">
      <t>ヘイキンチ</t>
    </rPh>
    <rPh sb="374" eb="376">
      <t>ケイヒ</t>
    </rPh>
    <rPh sb="376" eb="378">
      <t>カイシュウ</t>
    </rPh>
    <rPh sb="378" eb="379">
      <t>リツ</t>
    </rPh>
    <rPh sb="383" eb="386">
      <t>パーセントミマン</t>
    </rPh>
    <rPh sb="391" eb="392">
      <t>サラ</t>
    </rPh>
    <rPh sb="394" eb="396">
      <t>ケイヒ</t>
    </rPh>
    <rPh sb="396" eb="398">
      <t>サクゲン</t>
    </rPh>
    <rPh sb="399" eb="401">
      <t>ヒツヨウ</t>
    </rPh>
    <rPh sb="417" eb="421">
      <t>ルイジダンタイ</t>
    </rPh>
    <rPh sb="421" eb="424">
      <t>ヘイキンチ</t>
    </rPh>
    <rPh sb="425" eb="426">
      <t>ウエ</t>
    </rPh>
    <rPh sb="426" eb="427">
      <t>シタ</t>
    </rPh>
    <rPh sb="428" eb="430">
      <t>ジョウキョウ</t>
    </rPh>
    <rPh sb="434" eb="436">
      <t>ショリ</t>
    </rPh>
    <rPh sb="436" eb="438">
      <t>ノウリョク</t>
    </rPh>
    <rPh sb="439" eb="441">
      <t>ヨユウ</t>
    </rPh>
    <rPh sb="444" eb="446">
      <t>ジョウキョウ</t>
    </rPh>
    <rPh sb="462" eb="465">
      <t>ヘイキンチ</t>
    </rPh>
    <rPh sb="466" eb="467">
      <t>ウエ</t>
    </rPh>
    <rPh sb="468" eb="470">
      <t>ジョウキョウ</t>
    </rPh>
    <rPh sb="475" eb="478">
      <t>シヨウリョウ</t>
    </rPh>
    <rPh sb="478" eb="480">
      <t>シュウニュウ</t>
    </rPh>
    <rPh sb="481" eb="483">
      <t>カクホ</t>
    </rPh>
    <rPh sb="484" eb="485">
      <t>ム</t>
    </rPh>
    <rPh sb="487" eb="489">
      <t>コンゴ</t>
    </rPh>
    <rPh sb="490" eb="492">
      <t>フキュウ</t>
    </rPh>
    <rPh sb="492" eb="494">
      <t>ケイハツ</t>
    </rPh>
    <rPh sb="494" eb="495">
      <t>トウ</t>
    </rPh>
    <rPh sb="499" eb="501">
      <t>コウジョウ</t>
    </rPh>
    <rPh sb="502" eb="503">
      <t>ハカ</t>
    </rPh>
    <rPh sb="504" eb="506">
      <t>ヒツヨウ</t>
    </rPh>
    <phoneticPr fontId="15"/>
  </si>
  <si>
    <t>　①有形固定資産減価償却率は、類似団体平均値を下回る状況ですが、今後上昇していきます。改築・更新には相当な年数を要するため、財源確保に努めます。
　②農業集落排水事業は、３地区で展開され、最も早い地区で、平成６年に供用開始しておりますが、耐用年数に至った管渠は無いため、管渠老朽化率は０％となっています。令和２６年度から耐用年数を超える管渠が出てきます。
　③管渠改善率は、老朽化による更新は行っていないため、０％となっています。今後、老朽化に応じて、更新を行っていきます。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rPh sb="15" eb="17">
      <t>ダンタイ</t>
    </rPh>
    <rPh sb="17" eb="20">
      <t>ヘイキンチ</t>
    </rPh>
    <rPh sb="21" eb="23">
      <t>シタマワ</t>
    </rPh>
    <rPh sb="24" eb="26">
      <t>ジョウキョウ</t>
    </rPh>
    <rPh sb="31" eb="33">
      <t>コンゴ</t>
    </rPh>
    <rPh sb="33" eb="35">
      <t>ジョウショウ</t>
    </rPh>
    <rPh sb="73" eb="75">
      <t>ノウギョウ</t>
    </rPh>
    <rPh sb="75" eb="77">
      <t>シュウラク</t>
    </rPh>
    <rPh sb="77" eb="79">
      <t>ハイスイ</t>
    </rPh>
    <rPh sb="79" eb="81">
      <t>ジギョウ</t>
    </rPh>
    <rPh sb="84" eb="86">
      <t>チク</t>
    </rPh>
    <rPh sb="87" eb="89">
      <t>テンカイ</t>
    </rPh>
    <rPh sb="92" eb="93">
      <t>モット</t>
    </rPh>
    <rPh sb="94" eb="95">
      <t>ハヤ</t>
    </rPh>
    <rPh sb="96" eb="98">
      <t>チク</t>
    </rPh>
    <rPh sb="100" eb="102">
      <t>ヘイセイ</t>
    </rPh>
    <rPh sb="103" eb="104">
      <t>ネン</t>
    </rPh>
    <rPh sb="105" eb="107">
      <t>キョウヨウ</t>
    </rPh>
    <rPh sb="107" eb="109">
      <t>カイシ</t>
    </rPh>
    <rPh sb="117" eb="119">
      <t>タイヨウ</t>
    </rPh>
    <rPh sb="119" eb="121">
      <t>ネンスウ</t>
    </rPh>
    <rPh sb="122" eb="123">
      <t>イタ</t>
    </rPh>
    <rPh sb="125" eb="127">
      <t>カンキョ</t>
    </rPh>
    <rPh sb="128" eb="129">
      <t>ナ</t>
    </rPh>
    <rPh sb="133" eb="135">
      <t>カンキョ</t>
    </rPh>
    <rPh sb="135" eb="138">
      <t>ロウキュウカ</t>
    </rPh>
    <rPh sb="138" eb="139">
      <t>リツ</t>
    </rPh>
    <rPh sb="150" eb="152">
      <t>レイワ</t>
    </rPh>
    <rPh sb="220" eb="221">
      <t>オウ</t>
    </rPh>
    <rPh sb="224" eb="226">
      <t>コウシン</t>
    </rPh>
    <rPh sb="227" eb="228">
      <t>オコナ</t>
    </rPh>
    <phoneticPr fontId="15"/>
  </si>
  <si>
    <t>　本市の農業集落排水事業は、事業は完了し、維持管理が主体となっており、これに係る費用は、独立採算の観点から主に使用料で賄わなければなりません。
　現状では、一般会計からの繰入金によって事業を運営している状態のため、令和７年度から使用料改定を決定しましたが、近年の職員給与費の増加や物価高騰により、引き続き厳しい経営状況になることが見込まれること、所有する施設の更新時期を迎え、多額の更新費用が必要となること、また、人口減少により事業継続が困難になることが予想されますので、本事業は、特定環境保全公共下水道事業と統合を予定しております。なお、事業を運営する上で人員の不足はありません。
　統合後に管渠更新を迎えますので、統合までの間に財源が確保できるよう、経営基盤の強化を図ってまいります。</t>
    <rPh sb="1" eb="3">
      <t>ホンシ</t>
    </rPh>
    <rPh sb="4" eb="6">
      <t>ノウギョウ</t>
    </rPh>
    <rPh sb="6" eb="8">
      <t>シュウラク</t>
    </rPh>
    <rPh sb="8" eb="10">
      <t>ハイスイ</t>
    </rPh>
    <rPh sb="10" eb="12">
      <t>ジギョウ</t>
    </rPh>
    <rPh sb="14" eb="16">
      <t>ジギョウ</t>
    </rPh>
    <rPh sb="17" eb="19">
      <t>カンリョウ</t>
    </rPh>
    <rPh sb="21" eb="23">
      <t>イジ</t>
    </rPh>
    <rPh sb="23" eb="25">
      <t>カンリ</t>
    </rPh>
    <rPh sb="26" eb="28">
      <t>シュタイ</t>
    </rPh>
    <rPh sb="38" eb="39">
      <t>カカ</t>
    </rPh>
    <rPh sb="40" eb="42">
      <t>ヒヨウ</t>
    </rPh>
    <rPh sb="53" eb="54">
      <t>オモ</t>
    </rPh>
    <rPh sb="55" eb="58">
      <t>シヨウリョウ</t>
    </rPh>
    <rPh sb="59" eb="60">
      <t>マカナ</t>
    </rPh>
    <rPh sb="73" eb="75">
      <t>ゲンジョウ</t>
    </rPh>
    <rPh sb="78" eb="82">
      <t>イッパンカイケイ</t>
    </rPh>
    <rPh sb="85" eb="87">
      <t>クリイレ</t>
    </rPh>
    <rPh sb="87" eb="88">
      <t>キン</t>
    </rPh>
    <rPh sb="92" eb="94">
      <t>ジギョウ</t>
    </rPh>
    <rPh sb="95" eb="97">
      <t>ウンエイ</t>
    </rPh>
    <rPh sb="101" eb="103">
      <t>ジョウタイ</t>
    </rPh>
    <rPh sb="107" eb="109">
      <t>レイワ</t>
    </rPh>
    <rPh sb="110" eb="112">
      <t>ネンド</t>
    </rPh>
    <rPh sb="114" eb="117">
      <t>シヨウリョウ</t>
    </rPh>
    <rPh sb="117" eb="119">
      <t>カイテイ</t>
    </rPh>
    <rPh sb="120" eb="122">
      <t>ケッテイ</t>
    </rPh>
    <rPh sb="128" eb="130">
      <t>キンネン</t>
    </rPh>
    <rPh sb="131" eb="133">
      <t>ショクイン</t>
    </rPh>
    <rPh sb="133" eb="135">
      <t>キュウヨ</t>
    </rPh>
    <rPh sb="135" eb="136">
      <t>ヒ</t>
    </rPh>
    <rPh sb="137" eb="139">
      <t>ゾウカ</t>
    </rPh>
    <rPh sb="140" eb="142">
      <t>ブッカ</t>
    </rPh>
    <rPh sb="142" eb="144">
      <t>コウトウ</t>
    </rPh>
    <rPh sb="148" eb="149">
      <t>ヒ</t>
    </rPh>
    <rPh sb="150" eb="151">
      <t>ツヅ</t>
    </rPh>
    <rPh sb="152" eb="153">
      <t>キビ</t>
    </rPh>
    <rPh sb="155" eb="159">
      <t>ケイエイジョウキョウ</t>
    </rPh>
    <rPh sb="165" eb="167">
      <t>ミコ</t>
    </rPh>
    <rPh sb="173" eb="175">
      <t>ショユウ</t>
    </rPh>
    <rPh sb="177" eb="179">
      <t>シセツ</t>
    </rPh>
    <rPh sb="180" eb="182">
      <t>コウシン</t>
    </rPh>
    <rPh sb="182" eb="184">
      <t>ジキ</t>
    </rPh>
    <rPh sb="185" eb="186">
      <t>ムカ</t>
    </rPh>
    <rPh sb="188" eb="190">
      <t>タガク</t>
    </rPh>
    <rPh sb="191" eb="193">
      <t>コウシン</t>
    </rPh>
    <rPh sb="193" eb="195">
      <t>ヒヨウ</t>
    </rPh>
    <rPh sb="196" eb="198">
      <t>ヒツヨウ</t>
    </rPh>
    <rPh sb="207" eb="209">
      <t>ジンコウ</t>
    </rPh>
    <rPh sb="209" eb="211">
      <t>ゲンショウ</t>
    </rPh>
    <rPh sb="214" eb="216">
      <t>ジギョウ</t>
    </rPh>
    <rPh sb="216" eb="218">
      <t>ケイゾク</t>
    </rPh>
    <rPh sb="219" eb="221">
      <t>コンナン</t>
    </rPh>
    <rPh sb="227" eb="229">
      <t>ヨソウ</t>
    </rPh>
    <rPh sb="236" eb="237">
      <t>ホン</t>
    </rPh>
    <rPh sb="237" eb="239">
      <t>ジギョウ</t>
    </rPh>
    <rPh sb="241" eb="243">
      <t>トクテイ</t>
    </rPh>
    <rPh sb="243" eb="245">
      <t>カンキョウ</t>
    </rPh>
    <rPh sb="245" eb="247">
      <t>ホゼン</t>
    </rPh>
    <rPh sb="247" eb="249">
      <t>コウキョウ</t>
    </rPh>
    <rPh sb="249" eb="252">
      <t>ゲスイドウ</t>
    </rPh>
    <rPh sb="252" eb="254">
      <t>ジギョウ</t>
    </rPh>
    <rPh sb="255" eb="257">
      <t>トウゴウ</t>
    </rPh>
    <rPh sb="258" eb="260">
      <t>ヨテイ</t>
    </rPh>
    <rPh sb="270" eb="272">
      <t>ジギョウ</t>
    </rPh>
    <rPh sb="273" eb="275">
      <t>ウンエイ</t>
    </rPh>
    <rPh sb="277" eb="278">
      <t>ウエ</t>
    </rPh>
    <rPh sb="279" eb="281">
      <t>ジンイン</t>
    </rPh>
    <rPh sb="282" eb="284">
      <t>フソク</t>
    </rPh>
    <rPh sb="293" eb="295">
      <t>トウゴウ</t>
    </rPh>
    <rPh sb="295" eb="296">
      <t>ゴ</t>
    </rPh>
    <rPh sb="297" eb="299">
      <t>カンキョ</t>
    </rPh>
    <rPh sb="299" eb="301">
      <t>コウシン</t>
    </rPh>
    <rPh sb="302" eb="303">
      <t>ムカ</t>
    </rPh>
    <rPh sb="309" eb="311">
      <t>トウゴウ</t>
    </rPh>
    <rPh sb="314" eb="315">
      <t>アイダ</t>
    </rPh>
    <rPh sb="316" eb="318">
      <t>ザイゲン</t>
    </rPh>
    <rPh sb="319" eb="321">
      <t>カクホ</t>
    </rPh>
    <rPh sb="327" eb="329">
      <t>ケイエイ</t>
    </rPh>
    <rPh sb="329" eb="331">
      <t>キバン</t>
    </rPh>
    <rPh sb="332" eb="334">
      <t>キョウカ</t>
    </rPh>
    <rPh sb="335" eb="336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</si>
</sst>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2-489C-AAB6-39CCBF4F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2-489C-AAB6-39CCBF4F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45.72</c:v>
                </c:pt>
                <c:pt idx="1">
                  <c:v>49.65</c:v>
                </c:pt>
                <c:pt idx="2">
                  <c:v>48.04</c:v>
                </c:pt>
                <c:pt idx="3">
                  <c:v>47.64</c:v>
                </c:pt>
                <c:pt idx="4">
                  <c:v>46.98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B-4BF3-8090-222B4642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B-4BF3-8090-222B4642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91.5</c:v>
                </c:pt>
                <c:pt idx="1">
                  <c:v>91.57</c:v>
                </c:pt>
                <c:pt idx="2">
                  <c:v>91.65</c:v>
                </c:pt>
                <c:pt idx="3">
                  <c:v>91.73</c:v>
                </c:pt>
                <c:pt idx="4">
                  <c:v>91.82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2-4F06-B39D-1BBD9A28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2-4F06-B39D-1BBD9A28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106.69</c:v>
                </c:pt>
                <c:pt idx="1">
                  <c:v>105.97</c:v>
                </c:pt>
                <c:pt idx="2">
                  <c:v>101.13</c:v>
                </c:pt>
                <c:pt idx="3">
                  <c:v>100.98</c:v>
                </c:pt>
                <c:pt idx="4">
                  <c:v>100.87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9-4D7F-9783-38E9F220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9-4D7F-9783-38E9F220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3.32</c:v>
                </c:pt>
                <c:pt idx="1">
                  <c:v>6.64</c:v>
                </c:pt>
                <c:pt idx="2">
                  <c:v>9.9499999999999993</c:v>
                </c:pt>
                <c:pt idx="3">
                  <c:v>13.23</c:v>
                </c:pt>
                <c:pt idx="4">
                  <c:v>16.489999999999998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7-4AEB-B06E-5E2ADFA2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7-4AEB-B06E-5E2ADFA2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9-4E8B-A456-FB5868F1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9-4E8B-A456-FB5868F1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B88-BE4A-CB9C27DB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B88-BE4A-CB9C27DB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55.38</c:v>
                </c:pt>
                <c:pt idx="1">
                  <c:v>54.36</c:v>
                </c:pt>
                <c:pt idx="2">
                  <c:v>49.63</c:v>
                </c:pt>
                <c:pt idx="3">
                  <c:v>43.39</c:v>
                </c:pt>
                <c:pt idx="4">
                  <c:v>41.62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5-434B-AB7F-7D5E38853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34B-AB7F-7D5E38853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455.85</c:v>
                </c:pt>
                <c:pt idx="1">
                  <c:v>413.96</c:v>
                </c:pt>
                <c:pt idx="2">
                  <c:v>358.32</c:v>
                </c:pt>
                <c:pt idx="3">
                  <c:v>294.58</c:v>
                </c:pt>
                <c:pt idx="4">
                  <c:v>203.63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1-48BA-8EE1-85337CC8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1-48BA-8EE1-85337CC8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89.86</c:v>
                </c:pt>
                <c:pt idx="1">
                  <c:v>83.55</c:v>
                </c:pt>
                <c:pt idx="2">
                  <c:v>65.959999999999994</c:v>
                </c:pt>
                <c:pt idx="3">
                  <c:v>77.87</c:v>
                </c:pt>
                <c:pt idx="4">
                  <c:v>68.19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8-488C-AA07-57BEAE11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8-488C-AA07-57BEAE11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152.63999999999999</c:v>
                </c:pt>
                <c:pt idx="1">
                  <c:v>163.59</c:v>
                </c:pt>
                <c:pt idx="2">
                  <c:v>207.79</c:v>
                </c:pt>
                <c:pt idx="3">
                  <c:v>176.36</c:v>
                </c:pt>
                <c:pt idx="4">
                  <c:v>201.11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E-40FD-B246-2466E3C5C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E-40FD-B246-2466E3C5C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栃木県　大田原市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68053</v>
      </c>
      <c r="AM8" s="45"/>
      <c r="AN8" s="45"/>
      <c r="AO8" s="45"/>
      <c r="AP8" s="45"/>
      <c r="AQ8" s="45"/>
      <c r="AR8" s="45"/>
      <c r="AS8" s="45"/>
      <c r="AT8" s="46">
        <f>データ!T6</f>
        <v>354.36</v>
      </c>
      <c r="AU8" s="46"/>
      <c r="AV8" s="46"/>
      <c r="AW8" s="46"/>
      <c r="AX8" s="46"/>
      <c r="AY8" s="46"/>
      <c r="AZ8" s="46"/>
      <c r="BA8" s="46"/>
      <c r="BB8" s="46">
        <f>データ!U6</f>
        <v>192.04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91.33</v>
      </c>
      <c r="J10" s="46"/>
      <c r="K10" s="46"/>
      <c r="L10" s="46"/>
      <c r="M10" s="46"/>
      <c r="N10" s="46"/>
      <c r="O10" s="46"/>
      <c r="P10" s="46">
        <f>データ!P6</f>
        <v>5.0199999999999996</v>
      </c>
      <c r="Q10" s="46"/>
      <c r="R10" s="46"/>
      <c r="S10" s="46"/>
      <c r="T10" s="46"/>
      <c r="U10" s="46"/>
      <c r="V10" s="46"/>
      <c r="W10" s="46">
        <f>データ!Q6</f>
        <v>85.03</v>
      </c>
      <c r="X10" s="46"/>
      <c r="Y10" s="46"/>
      <c r="Z10" s="46"/>
      <c r="AA10" s="46"/>
      <c r="AB10" s="46"/>
      <c r="AC10" s="46"/>
      <c r="AD10" s="45">
        <f>データ!R6</f>
        <v>2750</v>
      </c>
      <c r="AE10" s="45"/>
      <c r="AF10" s="45"/>
      <c r="AG10" s="45"/>
      <c r="AH10" s="45"/>
      <c r="AI10" s="45"/>
      <c r="AJ10" s="45"/>
      <c r="AK10" s="2"/>
      <c r="AL10" s="45">
        <f>データ!V6</f>
        <v>3386</v>
      </c>
      <c r="AM10" s="45"/>
      <c r="AN10" s="45"/>
      <c r="AO10" s="45"/>
      <c r="AP10" s="45"/>
      <c r="AQ10" s="45"/>
      <c r="AR10" s="45"/>
      <c r="AS10" s="45"/>
      <c r="AT10" s="46">
        <f>データ!W6</f>
        <v>2.23</v>
      </c>
      <c r="AU10" s="46"/>
      <c r="AV10" s="46"/>
      <c r="AW10" s="46"/>
      <c r="AX10" s="46"/>
      <c r="AY10" s="46"/>
      <c r="AZ10" s="46"/>
      <c r="BA10" s="46"/>
      <c r="BB10" s="46">
        <f>データ!X6</f>
        <v>1518.39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1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1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1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1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1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1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1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1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1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1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1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1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1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1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1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1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1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1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1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1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1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1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1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1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1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1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1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1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1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1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1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1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1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1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1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1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1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1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1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31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31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1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1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1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1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1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1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1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1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1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1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1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1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1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1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1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1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1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wuxytvB8mRvdAqGISphkUMGRJKubw74AMr9TdGSzwjnCuUCZ2VcxDj4CsUPVMJWibZ3QkplWhrTcKaCmJtR6KQ==" saltValue="zw/Srx+OVgs9tL+TuWaiB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92100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栃木県　大田原市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91.33</v>
      </c>
      <c r="P6" s="20">
        <f t="shared" si="3"/>
        <v>5.0199999999999996</v>
      </c>
      <c r="Q6" s="20">
        <f t="shared" si="3"/>
        <v>85.03</v>
      </c>
      <c r="R6" s="20">
        <f t="shared" si="3"/>
        <v>2750</v>
      </c>
      <c r="S6" s="20">
        <f t="shared" si="3"/>
        <v>68053</v>
      </c>
      <c r="T6" s="20">
        <f t="shared" si="3"/>
        <v>354.36</v>
      </c>
      <c r="U6" s="20">
        <f t="shared" si="3"/>
        <v>192.04</v>
      </c>
      <c r="V6" s="20">
        <f t="shared" si="3"/>
        <v>3386</v>
      </c>
      <c r="W6" s="20">
        <f t="shared" si="3"/>
        <v>2.23</v>
      </c>
      <c r="X6" s="20">
        <f t="shared" si="3"/>
        <v>1518.39</v>
      </c>
      <c r="Y6" s="21">
        <f>IF(Y7="",NA(),Y7)</f>
        <v>106.69</v>
      </c>
      <c r="Z6" s="21">
        <f t="shared" ref="Z6:AH6" si="4">IF(Z7="",NA(),Z7)</f>
        <v>105.97</v>
      </c>
      <c r="AA6" s="21">
        <f t="shared" si="4"/>
        <v>101.13</v>
      </c>
      <c r="AB6" s="21">
        <f t="shared" si="4"/>
        <v>100.98</v>
      </c>
      <c r="AC6" s="21">
        <f t="shared" si="4"/>
        <v>100.87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55.38</v>
      </c>
      <c r="AV6" s="21">
        <f t="shared" ref="AV6:BD6" si="6">IF(AV7="",NA(),AV7)</f>
        <v>54.36</v>
      </c>
      <c r="AW6" s="21">
        <f t="shared" si="6"/>
        <v>49.63</v>
      </c>
      <c r="AX6" s="21">
        <f t="shared" si="6"/>
        <v>43.39</v>
      </c>
      <c r="AY6" s="21">
        <f t="shared" si="6"/>
        <v>41.62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455.85</v>
      </c>
      <c r="BG6" s="21">
        <f t="shared" ref="BG6:BO6" si="7">IF(BG7="",NA(),BG7)</f>
        <v>413.96</v>
      </c>
      <c r="BH6" s="21">
        <f t="shared" si="7"/>
        <v>358.32</v>
      </c>
      <c r="BI6" s="21">
        <f t="shared" si="7"/>
        <v>294.58</v>
      </c>
      <c r="BJ6" s="21">
        <f t="shared" si="7"/>
        <v>203.63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89.86</v>
      </c>
      <c r="BR6" s="21">
        <f t="shared" ref="BR6:BZ6" si="8">IF(BR7="",NA(),BR7)</f>
        <v>83.55</v>
      </c>
      <c r="BS6" s="21">
        <f t="shared" si="8"/>
        <v>65.959999999999994</v>
      </c>
      <c r="BT6" s="21">
        <f t="shared" si="8"/>
        <v>77.87</v>
      </c>
      <c r="BU6" s="21">
        <f t="shared" si="8"/>
        <v>68.19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152.63999999999999</v>
      </c>
      <c r="CC6" s="21">
        <f t="shared" ref="CC6:CK6" si="9">IF(CC7="",NA(),CC7)</f>
        <v>163.59</v>
      </c>
      <c r="CD6" s="21">
        <f t="shared" si="9"/>
        <v>207.79</v>
      </c>
      <c r="CE6" s="21">
        <f t="shared" si="9"/>
        <v>176.36</v>
      </c>
      <c r="CF6" s="21">
        <f t="shared" si="9"/>
        <v>201.11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45.72</v>
      </c>
      <c r="CN6" s="21">
        <f t="shared" ref="CN6:CV6" si="10">IF(CN7="",NA(),CN7)</f>
        <v>49.65</v>
      </c>
      <c r="CO6" s="21">
        <f t="shared" si="10"/>
        <v>48.04</v>
      </c>
      <c r="CP6" s="21">
        <f t="shared" si="10"/>
        <v>47.64</v>
      </c>
      <c r="CQ6" s="21">
        <f t="shared" si="10"/>
        <v>46.98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91.5</v>
      </c>
      <c r="CY6" s="21">
        <f t="shared" ref="CY6:DG6" si="11">IF(CY7="",NA(),CY7)</f>
        <v>91.57</v>
      </c>
      <c r="CZ6" s="21">
        <f t="shared" si="11"/>
        <v>91.65</v>
      </c>
      <c r="DA6" s="21">
        <f t="shared" si="11"/>
        <v>91.73</v>
      </c>
      <c r="DB6" s="21">
        <f t="shared" si="11"/>
        <v>91.82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3.32</v>
      </c>
      <c r="DJ6" s="21">
        <f t="shared" ref="DJ6:DR6" si="12">IF(DJ7="",NA(),DJ7)</f>
        <v>6.64</v>
      </c>
      <c r="DK6" s="21">
        <f t="shared" si="12"/>
        <v>9.9499999999999993</v>
      </c>
      <c r="DL6" s="21">
        <f t="shared" si="12"/>
        <v>13.23</v>
      </c>
      <c r="DM6" s="21">
        <f t="shared" si="12"/>
        <v>16.489999999999998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92100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91.33</v>
      </c>
      <c r="P7" s="24">
        <v>5.0199999999999996</v>
      </c>
      <c r="Q7" s="24">
        <v>85.03</v>
      </c>
      <c r="R7" s="24">
        <v>2750</v>
      </c>
      <c r="S7" s="24">
        <v>68053</v>
      </c>
      <c r="T7" s="24">
        <v>354.36</v>
      </c>
      <c r="U7" s="24">
        <v>192.04</v>
      </c>
      <c r="V7" s="24">
        <v>3386</v>
      </c>
      <c r="W7" s="24">
        <v>2.23</v>
      </c>
      <c r="X7" s="24">
        <v>1518.39</v>
      </c>
      <c r="Y7" s="24">
        <v>106.69</v>
      </c>
      <c r="Z7" s="24">
        <v>105.97</v>
      </c>
      <c r="AA7" s="24">
        <v>101.13</v>
      </c>
      <c r="AB7" s="24">
        <v>100.98</v>
      </c>
      <c r="AC7" s="24">
        <v>100.87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100.31</v>
      </c>
      <c r="AT7" s="24">
        <v>102.74</v>
      </c>
      <c r="AU7" s="24">
        <v>55.38</v>
      </c>
      <c r="AV7" s="24">
        <v>54.36</v>
      </c>
      <c r="AW7" s="24">
        <v>49.63</v>
      </c>
      <c r="AX7" s="24">
        <v>43.39</v>
      </c>
      <c r="AY7" s="24">
        <v>41.62</v>
      </c>
      <c r="AZ7" s="24">
        <v>29.13</v>
      </c>
      <c r="BA7" s="24">
        <v>35.69</v>
      </c>
      <c r="BB7" s="24">
        <v>38.4</v>
      </c>
      <c r="BC7" s="24">
        <v>44.04</v>
      </c>
      <c r="BD7" s="24">
        <v>41.03</v>
      </c>
      <c r="BE7" s="24">
        <v>47.19</v>
      </c>
      <c r="BF7" s="24">
        <v>455.85</v>
      </c>
      <c r="BG7" s="24">
        <v>413.96</v>
      </c>
      <c r="BH7" s="24">
        <v>358.32</v>
      </c>
      <c r="BI7" s="24">
        <v>294.58</v>
      </c>
      <c r="BJ7" s="24">
        <v>203.63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796.8</v>
      </c>
      <c r="BP7" s="24">
        <v>798.1</v>
      </c>
      <c r="BQ7" s="24">
        <v>89.86</v>
      </c>
      <c r="BR7" s="24">
        <v>83.55</v>
      </c>
      <c r="BS7" s="24">
        <v>65.959999999999994</v>
      </c>
      <c r="BT7" s="24">
        <v>77.87</v>
      </c>
      <c r="BU7" s="24">
        <v>68.19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58.41</v>
      </c>
      <c r="CA7" s="24">
        <v>54.51</v>
      </c>
      <c r="CB7" s="24">
        <v>152.63999999999999</v>
      </c>
      <c r="CC7" s="24">
        <v>163.59</v>
      </c>
      <c r="CD7" s="24">
        <v>207.79</v>
      </c>
      <c r="CE7" s="24">
        <v>176.36</v>
      </c>
      <c r="CF7" s="24">
        <v>201.11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267.33999999999997</v>
      </c>
      <c r="CL7" s="24">
        <v>286.33</v>
      </c>
      <c r="CM7" s="24">
        <v>45.72</v>
      </c>
      <c r="CN7" s="24">
        <v>49.65</v>
      </c>
      <c r="CO7" s="24">
        <v>48.04</v>
      </c>
      <c r="CP7" s="24">
        <v>47.64</v>
      </c>
      <c r="CQ7" s="24">
        <v>46.98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52.34</v>
      </c>
      <c r="CW7" s="24">
        <v>49.92</v>
      </c>
      <c r="CX7" s="24">
        <v>91.5</v>
      </c>
      <c r="CY7" s="24">
        <v>91.57</v>
      </c>
      <c r="CZ7" s="24">
        <v>91.65</v>
      </c>
      <c r="DA7" s="24">
        <v>91.73</v>
      </c>
      <c r="DB7" s="24">
        <v>91.82</v>
      </c>
      <c r="DC7" s="24">
        <v>84.7</v>
      </c>
      <c r="DD7" s="24">
        <v>84.67</v>
      </c>
      <c r="DE7" s="24">
        <v>84.39</v>
      </c>
      <c r="DF7" s="24">
        <v>83.96</v>
      </c>
      <c r="DG7" s="24">
        <v>90.05</v>
      </c>
      <c r="DH7" s="24">
        <v>87.8</v>
      </c>
      <c r="DI7" s="24">
        <v>3.32</v>
      </c>
      <c r="DJ7" s="24">
        <v>6.64</v>
      </c>
      <c r="DK7" s="24">
        <v>9.9499999999999993</v>
      </c>
      <c r="DL7" s="24">
        <v>13.23</v>
      </c>
      <c r="DM7" s="24">
        <v>16.489999999999998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2026-01-19T07:36:59Z</cp:lastPrinted>
  <dcterms:created xsi:type="dcterms:W3CDTF">2025-12-23T06:18:01Z</dcterms:created>
  <dcterms:modified xsi:type="dcterms:W3CDTF">2026-03-06T05:12:53Z</dcterms:modified>
  <cp:category/>
</cp:coreProperties>
</file>