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1 上水道\"/>
    </mc:Choice>
  </mc:AlternateContent>
  <xr:revisionPtr revIDLastSave="0" documentId="13_ncr:1_{A8FECE14-DEE5-4248-9558-B9B918DEF095}" xr6:coauthVersionLast="47" xr6:coauthVersionMax="47" xr10:uidLastSave="{00000000-0000-0000-0000-000000000000}"/>
  <workbookProtection workbookAlgorithmName="SHA-512" workbookHashValue="iISJnqBsQ/LMEIN5c7unrqvTVhiNs9S5WfTXB/6Vj6/y9nh9lp0T5hT5slRUNOwqlCOgVh9A6Doh9/OvCoMOpQ==" workbookSaltValue="o9vDi2IAzf6w6Y2FGCuHRg==" workbookSpinCount="100000" lockStructure="1"/>
  <bookViews>
    <workbookView xWindow="45"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BB8" i="4" s="1"/>
  <c r="S6" i="5"/>
  <c r="AT8" i="4" s="1"/>
  <c r="R6" i="5"/>
  <c r="AL8" i="4" s="1"/>
  <c r="Q6" i="5"/>
  <c r="P6" i="5"/>
  <c r="P10" i="4" s="1"/>
  <c r="O6" i="5"/>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E85" i="4"/>
  <c r="W10" i="4"/>
  <c r="I10" i="4"/>
  <c r="B10" i="4"/>
  <c r="AD8" i="4"/>
  <c r="W8" i="4"/>
  <c r="P8" i="4"/>
</calcChain>
</file>

<file path=xl/sharedStrings.xml><?xml version="1.0" encoding="utf-8"?>
<sst xmlns="http://schemas.openxmlformats.org/spreadsheetml/2006/main" count="231" uniqueCount="115">
  <si>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</si>
  <si>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</si>
  <si>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</si>
  <si>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</si>
  <si>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</si>
  <si>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</si>
  <si>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</si>
  <si>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</si>
  <si>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</si>
  <si>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</si>
  <si>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</si>
  <si>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</si>
  <si>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</si>
  <si>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</si>
  <si>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</si>
  <si>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</si>
  <si>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</si>
  <si>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</si>
  <si>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</si>
  <si>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</si>
  <si>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</si>
  <si>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</si>
  <si>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</si>
  <si>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</si>
  <si>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</si>
  <si>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</si>
  <si>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</si>
  <si>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</si>
  <si>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</si>
  <si>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</si>
  <si>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</si>
  <si>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</si>
  <si>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</si>
  <si>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</si>
  <si>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</si>
  <si>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</si>
  <si>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</si>
  <si>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</si>
  <si>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</si>
  <si>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</si>
  <si>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</si>
  <si>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</si>
  <si>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</si>
  <si>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</si>
  <si>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</si>
  <si>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</si>
  <si>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</si>
  <si>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</si>
  <si>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</si>
  <si>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</si>
  <si>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</si>
  <si>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</si>
  <si>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</si>
  <si>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</si>
  <si>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</si>
  <si>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</si>
  <si>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</si>
  <si>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</si>
  <si>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</si>
  <si>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</si>
  <si>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</si>
  <si>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</si>
  <si>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</si>
  <si>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</si>
  <si>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</si>
  <si>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</si>
  <si>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</si>
  <si>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</si>
  <si>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</si>
  <si>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</si>
  <si>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</si>
  <si>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</si>
  <si>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</si>
  <si>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</si>
  <si>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</si>
  <si>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</si>
  <si>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</si>
  <si>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</si>
  <si>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</si>
  <si>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</si>
  <si>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</si>
  <si>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</si>
  <si>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</si>
  <si>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</si>
  <si>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</si>
  <si>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</si>
  <si>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</si>
  <si>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</si>
  <si>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</si>
  <si>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</si>
  <si>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</si>
  <si>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</si>
  <si>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</si>
  <si>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芳賀中部上水道企業団</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</si>
  <si>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</si>
  <si>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</si>
  <si>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</si>
  <si>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</si>
  <si>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</si>
  <si>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</si>
  <si>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</si>
  <si>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</si>
  <si>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</si>
  <si>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</si>
  <si>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</si>
  <si>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</si>
  <si>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</si>
  <si>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</si>
  <si>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</si>
  <si>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</si>
  <si>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</si>
  <si>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</si>
  <si>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①有形固定資産減価償却率は、資産の老朽化度合いを示しており、100％に近いほど保有資産が法定耐用年数に近づいている状態ですが、56.33％とR2年度から約6ポイント上昇しており、老朽化が進行しています。
　②管路経年化率は29.73％と前年度より上昇し、かつ全国平均、類似団体平均値を上回っており、更新の需要が年々高まっています。
　③管路更新率は0.54％と低い状況です。漏水多発管を優先しつつ管路の更新を進めていますが、費用の問題、他事業工事との兼ね合いもあり、現状なかなか更新が追いつかない状態です。</t>
    <rPh sb="2" eb="4">
      <t>ユウケイ</t>
    </rPh>
    <rPh sb="4" eb="8">
      <t>コテイシサン</t>
    </rPh>
    <rPh sb="8" eb="13">
      <t>ゲンカショウキャクリツ</t>
    </rPh>
    <rPh sb="15" eb="17">
      <t>シサン</t>
    </rPh>
    <rPh sb="226" eb="227">
      <t>カ</t>
    </rPh>
    <rPh sb="228" eb="229">
      <t>ア</t>
    </rPh>
    <rPh sb="234" eb="236">
      <t>ゲンジョウ</t>
    </rPh>
    <rPh sb="240" eb="242">
      <t>コウシン</t>
    </rPh>
    <rPh sb="243" eb="244">
      <t>オ</t>
    </rPh>
    <rPh sb="249" eb="251">
      <t>ジョウタイ</t>
    </rPh>
    <phoneticPr fontId="4"/>
  </si>
  <si>
    <t>　人口減少により給水収益の大きな増加が見込めない状況にある一方で、近年の物価高騰等により維持管理費等の営業費用や、施設の老朽化による更新需要が今後さらに増加していくと考えられます。
　常に安全で良質な水を安定して供給するために、漏水調査や漏水多発管の更新を進め有収率の向上に努めていくことはもとより、資産の更新・整備を計画的に推進し、経常費用の削減に努め、限られた財源の重点的かつ効率的な配分により健全経営を目指していきます。</t>
    <rPh sb="1" eb="3">
      <t>ジンコウ</t>
    </rPh>
    <rPh sb="3" eb="5">
      <t>ゲンショウ</t>
    </rPh>
    <rPh sb="8" eb="10">
      <t>キュウスイ</t>
    </rPh>
    <rPh sb="10" eb="12">
      <t>シュウエキ</t>
    </rPh>
    <rPh sb="13" eb="14">
      <t>オオ</t>
    </rPh>
    <rPh sb="16" eb="18">
      <t>ゾウカ</t>
    </rPh>
    <rPh sb="19" eb="21">
      <t>ミコ</t>
    </rPh>
    <rPh sb="24" eb="26">
      <t>ジョウキョウ</t>
    </rPh>
    <rPh sb="29" eb="31">
      <t>イッポウ</t>
    </rPh>
    <rPh sb="40" eb="41">
      <t>トウ</t>
    </rPh>
    <rPh sb="60" eb="63">
      <t>ロウキュウカ</t>
    </rPh>
    <rPh sb="66" eb="70">
      <t>コウシンジュヨウ</t>
    </rPh>
    <rPh sb="71" eb="73">
      <t>コンゴ</t>
    </rPh>
    <rPh sb="76" eb="78">
      <t>ゾウカ</t>
    </rPh>
    <rPh sb="83" eb="84">
      <t>カンガ</t>
    </rPh>
    <rPh sb="92" eb="93">
      <t>ツネ</t>
    </rPh>
    <rPh sb="94" eb="96">
      <t>アンゼン</t>
    </rPh>
    <rPh sb="97" eb="99">
      <t>リョウシツ</t>
    </rPh>
    <rPh sb="100" eb="101">
      <t>ミズ</t>
    </rPh>
    <rPh sb="102" eb="104">
      <t>アンテイ</t>
    </rPh>
    <rPh sb="106" eb="108">
      <t>キョウキュウ</t>
    </rPh>
    <rPh sb="114" eb="118">
      <t>ロウスイチョウサ</t>
    </rPh>
    <rPh sb="119" eb="124">
      <t>ロウスイタハツカン</t>
    </rPh>
    <rPh sb="125" eb="127">
      <t>コウシン</t>
    </rPh>
    <rPh sb="128" eb="129">
      <t>スス</t>
    </rPh>
    <rPh sb="130" eb="132">
      <t>ユウシュウ</t>
    </rPh>
    <rPh sb="132" eb="133">
      <t>リツ</t>
    </rPh>
    <rPh sb="134" eb="136">
      <t>コウジョウ</t>
    </rPh>
    <rPh sb="137" eb="138">
      <t>ツト</t>
    </rPh>
    <rPh sb="150" eb="152">
      <t>シサン</t>
    </rPh>
    <rPh sb="153" eb="155">
      <t>コウシン</t>
    </rPh>
    <rPh sb="156" eb="158">
      <t>セイビ</t>
    </rPh>
    <rPh sb="159" eb="162">
      <t>ケイカクテキ</t>
    </rPh>
    <rPh sb="163" eb="165">
      <t>スイシン</t>
    </rPh>
    <rPh sb="167" eb="169">
      <t>ケイジョウ</t>
    </rPh>
    <rPh sb="169" eb="171">
      <t>ヒヨウ</t>
    </rPh>
    <rPh sb="172" eb="174">
      <t>サクゲン</t>
    </rPh>
    <rPh sb="175" eb="176">
      <t>ツト</t>
    </rPh>
    <rPh sb="178" eb="179">
      <t>カギ</t>
    </rPh>
    <rPh sb="182" eb="184">
      <t>ザイゲン</t>
    </rPh>
    <rPh sb="185" eb="188">
      <t>ジュウテンテキ</t>
    </rPh>
    <rPh sb="190" eb="193">
      <t>コウリツテキ</t>
    </rPh>
    <rPh sb="194" eb="196">
      <t>ハイブン</t>
    </rPh>
    <rPh sb="199" eb="201">
      <t>ケンゼン</t>
    </rPh>
    <rPh sb="201" eb="203">
      <t>ケイエイ</t>
    </rPh>
    <rPh sb="204" eb="206">
      <t>メザ</t>
    </rPh>
    <phoneticPr fontId="4"/>
  </si>
  <si>
    <t>　①経常収支比率は、給水収益や他会計補助金等の収益（経常収益）が維持管理や支払利息等の費用(経常費用）をどの程度賄えているかを表す指標で、110.43%と前年度から低下していますが、類似団体平均値及び全国平均値を上回っています。
　給水に係る費用がどの程度給水収益で賄えているかを表す⑤料金回収率は、94.00％と100％を下回る結果となっており、給水収益以外の収入（他会計補助金や長期前受金戻入）で賄われている状況です。
　また、R3年度以降⑥給水原価が供給単価を上回る逆ざやの状態にあり、今後の人口減少により有収水量の増加があまり見込めない状況から考えると、給水収益の大幅な回復は見込み難い状況であることから、維持管理費等の経常費用の削減による経営改善や料金改定の検討が必要です。
　③流動比率は、短期的な債務に対する支払能力を表す指標で類似団体、全国平均ともに上回っています。
　また給水収益に対する企業債残高の割合を示す④企業債残高対給水収益比率については、企業債残高の減少により類似団体、全国平均ともに下回っていますが、今後は管路の更新等のため今後増加する可能性があります。
　⑦施設利用率は、一日配水能力に対する一日平均配水量の割合で高い数値であることが望まれ、94.87％と全国平均の60.21％を上回っており、施設の利用状況としては適正であると思われます。しかし⑧有収率については、77.33％と前年度よりおよそ１ポイント低下しており、類似団体平均、全国平均ともに大幅に下回っています。給水区域内での漏水調査の実施や漏水多発管の布設替を行っていき今後も有収率の改善に努めていきます。</t>
    <rPh sb="2" eb="4">
      <t>ケイジョウ</t>
    </rPh>
    <rPh sb="4" eb="6">
      <t>シュウシ</t>
    </rPh>
    <rPh sb="6" eb="8">
      <t>ヒリツ</t>
    </rPh>
    <rPh sb="10" eb="12">
      <t>キュウスイ</t>
    </rPh>
    <rPh sb="12" eb="14">
      <t>シュウエキ</t>
    </rPh>
    <rPh sb="15" eb="18">
      <t>タカイケイ</t>
    </rPh>
    <rPh sb="18" eb="21">
      <t>ホジョキン</t>
    </rPh>
    <rPh sb="21" eb="22">
      <t>トウ</t>
    </rPh>
    <rPh sb="23" eb="25">
      <t>シュウエキ</t>
    </rPh>
    <rPh sb="26" eb="28">
      <t>ケイジョウ</t>
    </rPh>
    <rPh sb="28" eb="30">
      <t>シュウエキ</t>
    </rPh>
    <rPh sb="32" eb="36">
      <t>イジカンリ</t>
    </rPh>
    <rPh sb="37" eb="41">
      <t>シハライリソク</t>
    </rPh>
    <rPh sb="41" eb="42">
      <t>トウ</t>
    </rPh>
    <rPh sb="43" eb="45">
      <t>ヒヨウ</t>
    </rPh>
    <rPh sb="46" eb="50">
      <t>ケイジョウヒヨウ</t>
    </rPh>
    <rPh sb="54" eb="56">
      <t>テイド</t>
    </rPh>
    <rPh sb="56" eb="57">
      <t>マカナ</t>
    </rPh>
    <rPh sb="63" eb="64">
      <t>アラワ</t>
    </rPh>
    <rPh sb="65" eb="67">
      <t>シヒョウ</t>
    </rPh>
    <rPh sb="77" eb="80">
      <t>ゼンネンド</t>
    </rPh>
    <rPh sb="82" eb="84">
      <t>テイカ</t>
    </rPh>
    <rPh sb="91" eb="93">
      <t>ルイジ</t>
    </rPh>
    <rPh sb="93" eb="95">
      <t>ダンタイ</t>
    </rPh>
    <rPh sb="95" eb="98">
      <t>ヘイキンチ</t>
    </rPh>
    <rPh sb="98" eb="99">
      <t>オヨ</t>
    </rPh>
    <rPh sb="100" eb="105">
      <t>ゼンコクヘイキンチ</t>
    </rPh>
    <rPh sb="106" eb="108">
      <t>ウワマワ</t>
    </rPh>
    <rPh sb="116" eb="118">
      <t>キュウスイ</t>
    </rPh>
    <rPh sb="119" eb="120">
      <t>カカ</t>
    </rPh>
    <rPh sb="121" eb="123">
      <t>ヒヨウ</t>
    </rPh>
    <rPh sb="126" eb="128">
      <t>テイド</t>
    </rPh>
    <rPh sb="128" eb="132">
      <t>キュウスイシュウエキ</t>
    </rPh>
    <rPh sb="133" eb="134">
      <t>マカナ</t>
    </rPh>
    <rPh sb="140" eb="141">
      <t>アラワ</t>
    </rPh>
    <rPh sb="143" eb="145">
      <t>リョウキン</t>
    </rPh>
    <rPh sb="145" eb="148">
      <t>カイシュウリツ</t>
    </rPh>
    <rPh sb="200" eb="201">
      <t>マカナ</t>
    </rPh>
    <rPh sb="206" eb="208">
      <t>ジョウキョウ</t>
    </rPh>
    <rPh sb="218" eb="220">
      <t>ネンド</t>
    </rPh>
    <rPh sb="220" eb="222">
      <t>イコウ</t>
    </rPh>
    <rPh sb="223" eb="227">
      <t>キュウスイゲンカ</t>
    </rPh>
    <rPh sb="228" eb="230">
      <t>キョウキュウ</t>
    </rPh>
    <rPh sb="230" eb="232">
      <t>タンカ</t>
    </rPh>
    <rPh sb="233" eb="235">
      <t>ウワマワ</t>
    </rPh>
    <rPh sb="236" eb="237">
      <t>ギャク</t>
    </rPh>
    <rPh sb="240" eb="242">
      <t>ジョウタイ</t>
    </rPh>
    <rPh sb="246" eb="248">
      <t>コンゴ</t>
    </rPh>
    <rPh sb="249" eb="253">
      <t>ジンコウゲンショウ</t>
    </rPh>
    <rPh sb="256" eb="260">
      <t>ユウシュウスイリョウ</t>
    </rPh>
    <rPh sb="261" eb="263">
      <t>ゾウカ</t>
    </rPh>
    <rPh sb="267" eb="269">
      <t>ミコ</t>
    </rPh>
    <rPh sb="272" eb="274">
      <t>ジョウキョウ</t>
    </rPh>
    <rPh sb="276" eb="277">
      <t>カンガ</t>
    </rPh>
    <rPh sb="281" eb="285">
      <t>キュウスイシュウエキ</t>
    </rPh>
    <rPh sb="286" eb="288">
      <t>オオハバ</t>
    </rPh>
    <rPh sb="289" eb="291">
      <t>カイフク</t>
    </rPh>
    <rPh sb="292" eb="294">
      <t>ミコ</t>
    </rPh>
    <rPh sb="295" eb="296">
      <t>ガタ</t>
    </rPh>
    <rPh sb="297" eb="299">
      <t>ジョウキョウ</t>
    </rPh>
    <rPh sb="307" eb="313">
      <t>イジカンリヒトウ</t>
    </rPh>
    <rPh sb="314" eb="318">
      <t>ケイジョウヒヨウ</t>
    </rPh>
    <rPh sb="319" eb="321">
      <t>サクゲン</t>
    </rPh>
    <rPh sb="324" eb="328">
      <t>ケイエイカイゼン</t>
    </rPh>
    <rPh sb="329" eb="333">
      <t>リョウキンカイテイ</t>
    </rPh>
    <rPh sb="334" eb="336">
      <t>ケントウ</t>
    </rPh>
    <rPh sb="337" eb="339">
      <t>ヒツヨウ</t>
    </rPh>
    <rPh sb="345" eb="347">
      <t>リュウドウ</t>
    </rPh>
    <rPh sb="347" eb="349">
      <t>ヒリツ</t>
    </rPh>
    <rPh sb="351" eb="354">
      <t>タンキテキ</t>
    </rPh>
    <rPh sb="355" eb="357">
      <t>サイム</t>
    </rPh>
    <rPh sb="358" eb="359">
      <t>タイ</t>
    </rPh>
    <rPh sb="361" eb="365">
      <t>シハライノウリョク</t>
    </rPh>
    <rPh sb="366" eb="367">
      <t>アラワ</t>
    </rPh>
    <rPh sb="368" eb="370">
      <t>シヒョウ</t>
    </rPh>
    <rPh sb="371" eb="375">
      <t>ルイジダンタイ</t>
    </rPh>
    <rPh sb="376" eb="380">
      <t>ゼンコクヘイキン</t>
    </rPh>
    <rPh sb="383" eb="385">
      <t>ウワマワ</t>
    </rPh>
    <rPh sb="395" eb="397">
      <t>キュウスイ</t>
    </rPh>
    <rPh sb="397" eb="399">
      <t>シュウエキ</t>
    </rPh>
    <rPh sb="400" eb="401">
      <t>タイ</t>
    </rPh>
    <rPh sb="403" eb="406">
      <t>キギョウサイ</t>
    </rPh>
    <rPh sb="406" eb="408">
      <t>ザンダカ</t>
    </rPh>
    <rPh sb="409" eb="411">
      <t>ワリアイ</t>
    </rPh>
    <rPh sb="412" eb="413">
      <t>シメ</t>
    </rPh>
    <rPh sb="415" eb="418">
      <t>キギョウサイ</t>
    </rPh>
    <rPh sb="418" eb="420">
      <t>ザンダカ</t>
    </rPh>
    <rPh sb="420" eb="421">
      <t>タイ</t>
    </rPh>
    <rPh sb="421" eb="425">
      <t>キュウスイシュウエキ</t>
    </rPh>
    <rPh sb="425" eb="427">
      <t>ヒリツ</t>
    </rPh>
    <rPh sb="433" eb="436">
      <t>キギョウサイ</t>
    </rPh>
    <rPh sb="436" eb="438">
      <t>ザンダカ</t>
    </rPh>
    <rPh sb="439" eb="441">
      <t>ゲンショウ</t>
    </rPh>
    <rPh sb="444" eb="448">
      <t>ルイジダンタイ</t>
    </rPh>
    <rPh sb="449" eb="451">
      <t>ゼンコク</t>
    </rPh>
    <rPh sb="451" eb="453">
      <t>ヘイキン</t>
    </rPh>
    <rPh sb="456" eb="458">
      <t>シタマワ</t>
    </rPh>
    <rPh sb="465" eb="467">
      <t>コンゴ</t>
    </rPh>
    <rPh sb="468" eb="470">
      <t>カンロ</t>
    </rPh>
    <rPh sb="471" eb="474">
      <t>コウシントウ</t>
    </rPh>
    <rPh sb="475" eb="477">
      <t>コンゴ</t>
    </rPh>
    <rPh sb="477" eb="479">
      <t>ゾウカ</t>
    </rPh>
    <rPh sb="481" eb="484">
      <t>カノウセイ</t>
    </rPh>
    <rPh sb="500" eb="502">
      <t>イチニチ</t>
    </rPh>
    <rPh sb="502" eb="506">
      <t>ハイスイノウリョク</t>
    </rPh>
    <rPh sb="507" eb="508">
      <t>タイ</t>
    </rPh>
    <rPh sb="510" eb="512">
      <t>イチニチ</t>
    </rPh>
    <rPh sb="512" eb="514">
      <t>ヘイキン</t>
    </rPh>
    <rPh sb="514" eb="517">
      <t>ハイスイリョウ</t>
    </rPh>
    <rPh sb="518" eb="520">
      <t>ワリアイ</t>
    </rPh>
    <rPh sb="521" eb="522">
      <t>タカ</t>
    </rPh>
    <rPh sb="523" eb="525">
      <t>スウチ</t>
    </rPh>
    <rPh sb="531" eb="532">
      <t>ノゾ</t>
    </rPh>
    <rPh sb="544" eb="546">
      <t>ゼンコク</t>
    </rPh>
    <rPh sb="546" eb="548">
      <t>ヘイキン</t>
    </rPh>
    <rPh sb="590" eb="593">
      <t>ユウシュウリツ</t>
    </rPh>
    <rPh sb="606" eb="609">
      <t>ゼンネンド</t>
    </rPh>
    <rPh sb="619" eb="621">
      <t>テイカ</t>
    </rPh>
    <rPh sb="626" eb="630">
      <t>ルイジダンタイ</t>
    </rPh>
    <rPh sb="630" eb="632">
      <t>ヘイキン</t>
    </rPh>
    <rPh sb="633" eb="637">
      <t>ゼンコクヘイキン</t>
    </rPh>
    <rPh sb="640" eb="642">
      <t>オオハバ</t>
    </rPh>
    <rPh sb="643" eb="645">
      <t>シタマワ</t>
    </rPh>
    <rPh sb="651" eb="656">
      <t>キュウスイクイキナイ</t>
    </rPh>
    <rPh sb="658" eb="662">
      <t>ロウスイチョウサ</t>
    </rPh>
    <rPh sb="663" eb="665">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</si>
</sst>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0.67</c:v>
                </c:pt>
                <c:pt idx="1">
                  <c:v>0.38</c:v>
                </c:pt>
                <c:pt idx="2">
                  <c:v>0.26</c:v>
                </c:pt>
                <c:pt idx="3">
                  <c:v>0.43</c:v>
                </c:pt>
                <c:pt idx="4">
                  <c:v>0.54</c:v>
                </c:pt>
              </c:numCache>
            </c:numRef>
          </c:val>
          <c:extLst>
            <c:ext xmlns:c16="http://schemas.microsoft.com/office/drawing/2014/chart" uri="{C3380CC4-5D6E-409C-BE32-E72D297353CC}">
              <c16:uniqueId val="{00000000-DC17-42BE-9A5E-49CAB3D6B0C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DC17-42BE-9A5E-49CAB3D6B0C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91.88</c:v>
                </c:pt>
                <c:pt idx="1">
                  <c:v>92.44</c:v>
                </c:pt>
                <c:pt idx="2">
                  <c:v>94.24</c:v>
                </c:pt>
                <c:pt idx="3">
                  <c:v>93.39</c:v>
                </c:pt>
                <c:pt idx="4">
                  <c:v>94.87</c:v>
                </c:pt>
              </c:numCache>
            </c:numRef>
          </c:val>
          <c:extLst>
            <c:ext xmlns:c16="http://schemas.microsoft.com/office/drawing/2014/chart" uri="{C3380CC4-5D6E-409C-BE32-E72D297353CC}">
              <c16:uniqueId val="{00000000-9AA1-4850-82EF-7C033094D15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9AA1-4850-82EF-7C033094D15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81.069999999999993</c:v>
                </c:pt>
                <c:pt idx="1">
                  <c:v>80.02</c:v>
                </c:pt>
                <c:pt idx="2">
                  <c:v>77.58</c:v>
                </c:pt>
                <c:pt idx="3">
                  <c:v>78.13</c:v>
                </c:pt>
                <c:pt idx="4">
                  <c:v>77.33</c:v>
                </c:pt>
              </c:numCache>
            </c:numRef>
          </c:val>
          <c:extLst>
            <c:ext xmlns:c16="http://schemas.microsoft.com/office/drawing/2014/chart" uri="{C3380CC4-5D6E-409C-BE32-E72D297353CC}">
              <c16:uniqueId val="{00000000-17FA-492D-8070-AAF2F5FCFC4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17FA-492D-8070-AAF2F5FCFC4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116.41</c:v>
                </c:pt>
                <c:pt idx="1">
                  <c:v>113.33</c:v>
                </c:pt>
                <c:pt idx="2">
                  <c:v>108.99</c:v>
                </c:pt>
                <c:pt idx="3">
                  <c:v>112.07</c:v>
                </c:pt>
                <c:pt idx="4">
                  <c:v>110.43</c:v>
                </c:pt>
              </c:numCache>
            </c:numRef>
          </c:val>
          <c:extLst>
            <c:ext xmlns:c16="http://schemas.microsoft.com/office/drawing/2014/chart" uri="{C3380CC4-5D6E-409C-BE32-E72D297353CC}">
              <c16:uniqueId val="{00000000-ED86-4B37-AF07-1F3C92D1679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ED86-4B37-AF07-1F3C92D1679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50.71</c:v>
                </c:pt>
                <c:pt idx="1">
                  <c:v>52.47</c:v>
                </c:pt>
                <c:pt idx="2">
                  <c:v>54.09</c:v>
                </c:pt>
                <c:pt idx="3">
                  <c:v>55.9</c:v>
                </c:pt>
                <c:pt idx="4">
                  <c:v>56.33</c:v>
                </c:pt>
              </c:numCache>
            </c:numRef>
          </c:val>
          <c:extLst>
            <c:ext xmlns:c16="http://schemas.microsoft.com/office/drawing/2014/chart" uri="{C3380CC4-5D6E-409C-BE32-E72D297353CC}">
              <c16:uniqueId val="{00000000-FF48-46AB-9528-951795D3CCA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FF48-46AB-9528-951795D3CCA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20.41</c:v>
                </c:pt>
                <c:pt idx="1">
                  <c:v>26.93</c:v>
                </c:pt>
                <c:pt idx="2">
                  <c:v>28.01</c:v>
                </c:pt>
                <c:pt idx="3">
                  <c:v>28.83</c:v>
                </c:pt>
                <c:pt idx="4">
                  <c:v>29.73</c:v>
                </c:pt>
              </c:numCache>
            </c:numRef>
          </c:val>
          <c:extLst>
            <c:ext xmlns:c16="http://schemas.microsoft.com/office/drawing/2014/chart" uri="{C3380CC4-5D6E-409C-BE32-E72D297353CC}">
              <c16:uniqueId val="{00000000-79C1-433B-85D3-66C1BADFB26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79C1-433B-85D3-66C1BADFB26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1E-4F13-84A7-752F9EAE453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6A1E-4F13-84A7-752F9EAE453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209.56</c:v>
                </c:pt>
                <c:pt idx="1">
                  <c:v>299.77</c:v>
                </c:pt>
                <c:pt idx="2">
                  <c:v>444.09</c:v>
                </c:pt>
                <c:pt idx="3">
                  <c:v>600.04999999999995</c:v>
                </c:pt>
                <c:pt idx="4">
                  <c:v>340.72</c:v>
                </c:pt>
              </c:numCache>
            </c:numRef>
          </c:val>
          <c:extLst>
            <c:ext xmlns:c16="http://schemas.microsoft.com/office/drawing/2014/chart" uri="{C3380CC4-5D6E-409C-BE32-E72D297353CC}">
              <c16:uniqueId val="{00000000-0D25-42B1-B440-C3281446A7E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0D25-42B1-B440-C3281446A7E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232.48</c:v>
                </c:pt>
                <c:pt idx="1">
                  <c:v>205.48</c:v>
                </c:pt>
                <c:pt idx="2">
                  <c:v>203.97</c:v>
                </c:pt>
                <c:pt idx="3">
                  <c:v>178.2</c:v>
                </c:pt>
                <c:pt idx="4">
                  <c:v>170.81</c:v>
                </c:pt>
              </c:numCache>
            </c:numRef>
          </c:val>
          <c:extLst>
            <c:ext xmlns:c16="http://schemas.microsoft.com/office/drawing/2014/chart" uri="{C3380CC4-5D6E-409C-BE32-E72D297353CC}">
              <c16:uniqueId val="{00000000-1BED-4508-A554-192A71AF24D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1BED-4508-A554-192A71AF24D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101.13</c:v>
                </c:pt>
                <c:pt idx="1">
                  <c:v>98.11</c:v>
                </c:pt>
                <c:pt idx="2">
                  <c:v>84.39</c:v>
                </c:pt>
                <c:pt idx="3">
                  <c:v>95.86</c:v>
                </c:pt>
                <c:pt idx="4">
                  <c:v>94</c:v>
                </c:pt>
              </c:numCache>
            </c:numRef>
          </c:val>
          <c:extLst>
            <c:ext xmlns:c16="http://schemas.microsoft.com/office/drawing/2014/chart" uri="{C3380CC4-5D6E-409C-BE32-E72D297353CC}">
              <c16:uniqueId val="{00000000-E57B-4F96-8E24-47E524F7BD2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E57B-4F96-8E24-47E524F7BD2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182.3</c:v>
                </c:pt>
                <c:pt idx="1">
                  <c:v>188.3</c:v>
                </c:pt>
                <c:pt idx="2">
                  <c:v>199.02</c:v>
                </c:pt>
                <c:pt idx="3">
                  <c:v>193.82</c:v>
                </c:pt>
                <c:pt idx="4">
                  <c:v>197.83</c:v>
                </c:pt>
              </c:numCache>
            </c:numRef>
          </c:val>
          <c:extLst>
            <c:ext xmlns:c16="http://schemas.microsoft.com/office/drawing/2014/chart" uri="{C3380CC4-5D6E-409C-BE32-E72D297353CC}">
              <c16:uniqueId val="{00000000-F089-4532-9A86-5382F887CF3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F089-4532-9A86-5382F887CF3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2">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2">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2" t="str">
        <f>データ!H6</f>
        <v>栃木県　芳賀中部上水道企業団</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1"/>
      <c r="D7" s="51"/>
      <c r="E7" s="51"/>
      <c r="F7" s="51"/>
      <c r="G7" s="51"/>
      <c r="H7" s="51"/>
      <c r="I7" s="50" t="s">
        <v>2</v>
      </c>
      <c r="J7" s="51"/>
      <c r="K7" s="51"/>
      <c r="L7" s="51"/>
      <c r="M7" s="51"/>
      <c r="N7" s="51"/>
      <c r="O7" s="72"/>
      <c r="P7" s="52" t="s">
        <v>3</v>
      </c>
      <c r="Q7" s="52"/>
      <c r="R7" s="52"/>
      <c r="S7" s="52"/>
      <c r="T7" s="52"/>
      <c r="U7" s="52"/>
      <c r="V7" s="52"/>
      <c r="W7" s="52" t="s">
        <v>4</v>
      </c>
      <c r="X7" s="52"/>
      <c r="Y7" s="52"/>
      <c r="Z7" s="52"/>
      <c r="AA7" s="52"/>
      <c r="AB7" s="52"/>
      <c r="AC7" s="52"/>
      <c r="AD7" s="52" t="s">
        <v>5</v>
      </c>
      <c r="AE7" s="52"/>
      <c r="AF7" s="52"/>
      <c r="AG7" s="52"/>
      <c r="AH7" s="52"/>
      <c r="AI7" s="52"/>
      <c r="AJ7" s="52"/>
      <c r="AK7" s="2"/>
      <c r="AL7" s="52" t="s">
        <v>6</v>
      </c>
      <c r="AM7" s="52"/>
      <c r="AN7" s="52"/>
      <c r="AO7" s="52"/>
      <c r="AP7" s="52"/>
      <c r="AQ7" s="52"/>
      <c r="AR7" s="52"/>
      <c r="AS7" s="52"/>
      <c r="AT7" s="50" t="s">
        <v>7</v>
      </c>
      <c r="AU7" s="51"/>
      <c r="AV7" s="51"/>
      <c r="AW7" s="51"/>
      <c r="AX7" s="51"/>
      <c r="AY7" s="51"/>
      <c r="AZ7" s="51"/>
      <c r="BA7" s="51"/>
      <c r="BB7" s="52" t="s">
        <v>8</v>
      </c>
      <c r="BC7" s="52"/>
      <c r="BD7" s="52"/>
      <c r="BE7" s="52"/>
      <c r="BF7" s="52"/>
      <c r="BG7" s="52"/>
      <c r="BH7" s="52"/>
      <c r="BI7" s="52"/>
      <c r="BJ7" s="3"/>
      <c r="BK7" s="3"/>
      <c r="BL7" s="84" t="s">
        <v>9</v>
      </c>
      <c r="BM7" s="85"/>
      <c r="BN7" s="85"/>
      <c r="BO7" s="85"/>
      <c r="BP7" s="85"/>
      <c r="BQ7" s="85"/>
      <c r="BR7" s="85"/>
      <c r="BS7" s="85"/>
      <c r="BT7" s="85"/>
      <c r="BU7" s="85"/>
      <c r="BV7" s="85"/>
      <c r="BW7" s="85"/>
      <c r="BX7" s="85"/>
      <c r="BY7" s="86"/>
    </row>
    <row r="8" spans="1:78" ht="18.75" customHeight="1" x14ac:dyDescent="0.2">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A5</v>
      </c>
      <c r="X8" s="80"/>
      <c r="Y8" s="80"/>
      <c r="Z8" s="80"/>
      <c r="AA8" s="80"/>
      <c r="AB8" s="80"/>
      <c r="AC8" s="80"/>
      <c r="AD8" s="80" t="str">
        <f>データ!$M$6</f>
        <v>非設置</v>
      </c>
      <c r="AE8" s="80"/>
      <c r="AF8" s="80"/>
      <c r="AG8" s="80"/>
      <c r="AH8" s="80"/>
      <c r="AI8" s="80"/>
      <c r="AJ8" s="80"/>
      <c r="AK8" s="2"/>
      <c r="AL8" s="71" t="str">
        <f>データ!$R$6</f>
        <v>-</v>
      </c>
      <c r="AM8" s="71"/>
      <c r="AN8" s="71"/>
      <c r="AO8" s="71"/>
      <c r="AP8" s="71"/>
      <c r="AQ8" s="71"/>
      <c r="AR8" s="71"/>
      <c r="AS8" s="71"/>
      <c r="AT8" s="36" t="str">
        <f>データ!$S$6</f>
        <v>-</v>
      </c>
      <c r="AU8" s="37"/>
      <c r="AV8" s="37"/>
      <c r="AW8" s="37"/>
      <c r="AX8" s="37"/>
      <c r="AY8" s="37"/>
      <c r="AZ8" s="37"/>
      <c r="BA8" s="37"/>
      <c r="BB8" s="60" t="str">
        <f>データ!$T$6</f>
        <v>-</v>
      </c>
      <c r="BC8" s="60"/>
      <c r="BD8" s="60"/>
      <c r="BE8" s="60"/>
      <c r="BF8" s="60"/>
      <c r="BG8" s="60"/>
      <c r="BH8" s="60"/>
      <c r="BI8" s="60"/>
      <c r="BJ8" s="3"/>
      <c r="BK8" s="3"/>
      <c r="BL8" s="73" t="s">
        <v>10</v>
      </c>
      <c r="BM8" s="74"/>
      <c r="BN8" s="75" t="s">
        <v>11</v>
      </c>
      <c r="BO8" s="75"/>
      <c r="BP8" s="75"/>
      <c r="BQ8" s="75"/>
      <c r="BR8" s="75"/>
      <c r="BS8" s="75"/>
      <c r="BT8" s="75"/>
      <c r="BU8" s="75"/>
      <c r="BV8" s="75"/>
      <c r="BW8" s="75"/>
      <c r="BX8" s="75"/>
      <c r="BY8" s="76"/>
    </row>
    <row r="9" spans="1:78" ht="18.75" customHeight="1" x14ac:dyDescent="0.2">
      <c r="A9" s="2"/>
      <c r="B9" s="50" t="s">
        <v>12</v>
      </c>
      <c r="C9" s="51"/>
      <c r="D9" s="51"/>
      <c r="E9" s="51"/>
      <c r="F9" s="51"/>
      <c r="G9" s="51"/>
      <c r="H9" s="51"/>
      <c r="I9" s="50" t="s">
        <v>13</v>
      </c>
      <c r="J9" s="51"/>
      <c r="K9" s="51"/>
      <c r="L9" s="51"/>
      <c r="M9" s="51"/>
      <c r="N9" s="51"/>
      <c r="O9" s="72"/>
      <c r="P9" s="52" t="s">
        <v>14</v>
      </c>
      <c r="Q9" s="52"/>
      <c r="R9" s="52"/>
      <c r="S9" s="52"/>
      <c r="T9" s="52"/>
      <c r="U9" s="52"/>
      <c r="V9" s="52"/>
      <c r="W9" s="52" t="s">
        <v>15</v>
      </c>
      <c r="X9" s="52"/>
      <c r="Y9" s="52"/>
      <c r="Z9" s="52"/>
      <c r="AA9" s="52"/>
      <c r="AB9" s="52"/>
      <c r="AC9" s="52"/>
      <c r="AD9" s="2"/>
      <c r="AE9" s="2"/>
      <c r="AF9" s="2"/>
      <c r="AG9" s="2"/>
      <c r="AH9" s="2"/>
      <c r="AI9" s="2"/>
      <c r="AJ9" s="2"/>
      <c r="AK9" s="2"/>
      <c r="AL9" s="52" t="s">
        <v>16</v>
      </c>
      <c r="AM9" s="52"/>
      <c r="AN9" s="52"/>
      <c r="AO9" s="52"/>
      <c r="AP9" s="52"/>
      <c r="AQ9" s="52"/>
      <c r="AR9" s="52"/>
      <c r="AS9" s="52"/>
      <c r="AT9" s="50" t="s">
        <v>17</v>
      </c>
      <c r="AU9" s="51"/>
      <c r="AV9" s="51"/>
      <c r="AW9" s="51"/>
      <c r="AX9" s="51"/>
      <c r="AY9" s="51"/>
      <c r="AZ9" s="51"/>
      <c r="BA9" s="51"/>
      <c r="BB9" s="52" t="s">
        <v>18</v>
      </c>
      <c r="BC9" s="52"/>
      <c r="BD9" s="52"/>
      <c r="BE9" s="52"/>
      <c r="BF9" s="52"/>
      <c r="BG9" s="52"/>
      <c r="BH9" s="52"/>
      <c r="BI9" s="52"/>
      <c r="BJ9" s="3"/>
      <c r="BK9" s="3"/>
      <c r="BL9" s="53" t="s">
        <v>19</v>
      </c>
      <c r="BM9" s="54"/>
      <c r="BN9" s="55" t="s">
        <v>20</v>
      </c>
      <c r="BO9" s="55"/>
      <c r="BP9" s="55"/>
      <c r="BQ9" s="55"/>
      <c r="BR9" s="55"/>
      <c r="BS9" s="55"/>
      <c r="BT9" s="55"/>
      <c r="BU9" s="55"/>
      <c r="BV9" s="55"/>
      <c r="BW9" s="55"/>
      <c r="BX9" s="55"/>
      <c r="BY9" s="56"/>
    </row>
    <row r="10" spans="1:78" ht="18.75" customHeight="1" x14ac:dyDescent="0.2">
      <c r="A10" s="2"/>
      <c r="B10" s="36" t="str">
        <f>データ!$N$6</f>
        <v>-</v>
      </c>
      <c r="C10" s="37"/>
      <c r="D10" s="37"/>
      <c r="E10" s="37"/>
      <c r="F10" s="37"/>
      <c r="G10" s="37"/>
      <c r="H10" s="37"/>
      <c r="I10" s="36">
        <f>データ!$O$6</f>
        <v>81.62</v>
      </c>
      <c r="J10" s="37"/>
      <c r="K10" s="37"/>
      <c r="L10" s="37"/>
      <c r="M10" s="37"/>
      <c r="N10" s="37"/>
      <c r="O10" s="70"/>
      <c r="P10" s="60">
        <f>データ!$P$6</f>
        <v>91.2</v>
      </c>
      <c r="Q10" s="60"/>
      <c r="R10" s="60"/>
      <c r="S10" s="60"/>
      <c r="T10" s="60"/>
      <c r="U10" s="60"/>
      <c r="V10" s="60"/>
      <c r="W10" s="71">
        <f>データ!$Q$6</f>
        <v>3465</v>
      </c>
      <c r="X10" s="71"/>
      <c r="Y10" s="71"/>
      <c r="Z10" s="71"/>
      <c r="AA10" s="71"/>
      <c r="AB10" s="71"/>
      <c r="AC10" s="71"/>
      <c r="AD10" s="2"/>
      <c r="AE10" s="2"/>
      <c r="AF10" s="2"/>
      <c r="AG10" s="2"/>
      <c r="AH10" s="2"/>
      <c r="AI10" s="2"/>
      <c r="AJ10" s="2"/>
      <c r="AK10" s="2"/>
      <c r="AL10" s="71">
        <f>データ!$U$6</f>
        <v>43411</v>
      </c>
      <c r="AM10" s="71"/>
      <c r="AN10" s="71"/>
      <c r="AO10" s="71"/>
      <c r="AP10" s="71"/>
      <c r="AQ10" s="71"/>
      <c r="AR10" s="71"/>
      <c r="AS10" s="71"/>
      <c r="AT10" s="36">
        <f>データ!$V$6</f>
        <v>179.47</v>
      </c>
      <c r="AU10" s="37"/>
      <c r="AV10" s="37"/>
      <c r="AW10" s="37"/>
      <c r="AX10" s="37"/>
      <c r="AY10" s="37"/>
      <c r="AZ10" s="37"/>
      <c r="BA10" s="37"/>
      <c r="BB10" s="60">
        <f>データ!$W$6</f>
        <v>241.88</v>
      </c>
      <c r="BC10" s="60"/>
      <c r="BD10" s="60"/>
      <c r="BE10" s="60"/>
      <c r="BF10" s="60"/>
      <c r="BG10" s="60"/>
      <c r="BH10" s="60"/>
      <c r="BI10" s="60"/>
      <c r="BJ10" s="2"/>
      <c r="BK10" s="2"/>
      <c r="BL10" s="61" t="s">
        <v>21</v>
      </c>
      <c r="BM10" s="62"/>
      <c r="BN10" s="63" t="s">
        <v>22</v>
      </c>
      <c r="BO10" s="63"/>
      <c r="BP10" s="63"/>
      <c r="BQ10" s="63"/>
      <c r="BR10" s="63"/>
      <c r="BS10" s="63"/>
      <c r="BT10" s="63"/>
      <c r="BU10" s="63"/>
      <c r="BV10" s="63"/>
      <c r="BW10" s="63"/>
      <c r="BX10" s="63"/>
      <c r="BY10" s="6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30" t="s">
        <v>25</v>
      </c>
      <c r="BM14" s="31"/>
      <c r="BN14" s="31"/>
      <c r="BO14" s="31"/>
      <c r="BP14" s="31"/>
      <c r="BQ14" s="31"/>
      <c r="BR14" s="31"/>
      <c r="BS14" s="31"/>
      <c r="BT14" s="31"/>
      <c r="BU14" s="31"/>
      <c r="BV14" s="31"/>
      <c r="BW14" s="31"/>
      <c r="BX14" s="31"/>
      <c r="BY14" s="31"/>
      <c r="BZ14" s="32"/>
    </row>
    <row r="15" spans="1:78" ht="13.5" customHeight="1" x14ac:dyDescent="0.2">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114</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4" t="s">
        <v>112</v>
      </c>
      <c r="BM47" s="45"/>
      <c r="BN47" s="45"/>
      <c r="BO47" s="45"/>
      <c r="BP47" s="45"/>
      <c r="BQ47" s="45"/>
      <c r="BR47" s="45"/>
      <c r="BS47" s="45"/>
      <c r="BT47" s="45"/>
      <c r="BU47" s="45"/>
      <c r="BV47" s="45"/>
      <c r="BW47" s="45"/>
      <c r="BX47" s="45"/>
      <c r="BY47" s="45"/>
      <c r="BZ47" s="4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4"/>
      <c r="BM48" s="45"/>
      <c r="BN48" s="45"/>
      <c r="BO48" s="45"/>
      <c r="BP48" s="45"/>
      <c r="BQ48" s="45"/>
      <c r="BR48" s="45"/>
      <c r="BS48" s="45"/>
      <c r="BT48" s="45"/>
      <c r="BU48" s="45"/>
      <c r="BV48" s="45"/>
      <c r="BW48" s="45"/>
      <c r="BX48" s="45"/>
      <c r="BY48" s="45"/>
      <c r="BZ48" s="4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4"/>
      <c r="BM49" s="45"/>
      <c r="BN49" s="45"/>
      <c r="BO49" s="45"/>
      <c r="BP49" s="45"/>
      <c r="BQ49" s="45"/>
      <c r="BR49" s="45"/>
      <c r="BS49" s="45"/>
      <c r="BT49" s="45"/>
      <c r="BU49" s="45"/>
      <c r="BV49" s="45"/>
      <c r="BW49" s="45"/>
      <c r="BX49" s="45"/>
      <c r="BY49" s="45"/>
      <c r="BZ49" s="4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4"/>
      <c r="BM50" s="45"/>
      <c r="BN50" s="45"/>
      <c r="BO50" s="45"/>
      <c r="BP50" s="45"/>
      <c r="BQ50" s="45"/>
      <c r="BR50" s="45"/>
      <c r="BS50" s="45"/>
      <c r="BT50" s="45"/>
      <c r="BU50" s="45"/>
      <c r="BV50" s="45"/>
      <c r="BW50" s="45"/>
      <c r="BX50" s="45"/>
      <c r="BY50" s="45"/>
      <c r="BZ50" s="4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4"/>
      <c r="BM51" s="45"/>
      <c r="BN51" s="45"/>
      <c r="BO51" s="45"/>
      <c r="BP51" s="45"/>
      <c r="BQ51" s="45"/>
      <c r="BR51" s="45"/>
      <c r="BS51" s="45"/>
      <c r="BT51" s="45"/>
      <c r="BU51" s="45"/>
      <c r="BV51" s="45"/>
      <c r="BW51" s="45"/>
      <c r="BX51" s="45"/>
      <c r="BY51" s="45"/>
      <c r="BZ51" s="4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4"/>
      <c r="BM52" s="45"/>
      <c r="BN52" s="45"/>
      <c r="BO52" s="45"/>
      <c r="BP52" s="45"/>
      <c r="BQ52" s="45"/>
      <c r="BR52" s="45"/>
      <c r="BS52" s="45"/>
      <c r="BT52" s="45"/>
      <c r="BU52" s="45"/>
      <c r="BV52" s="45"/>
      <c r="BW52" s="45"/>
      <c r="BX52" s="45"/>
      <c r="BY52" s="45"/>
      <c r="BZ52" s="4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4"/>
      <c r="BM53" s="45"/>
      <c r="BN53" s="45"/>
      <c r="BO53" s="45"/>
      <c r="BP53" s="45"/>
      <c r="BQ53" s="45"/>
      <c r="BR53" s="45"/>
      <c r="BS53" s="45"/>
      <c r="BT53" s="45"/>
      <c r="BU53" s="45"/>
      <c r="BV53" s="45"/>
      <c r="BW53" s="45"/>
      <c r="BX53" s="45"/>
      <c r="BY53" s="45"/>
      <c r="BZ53" s="4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4"/>
      <c r="BM54" s="45"/>
      <c r="BN54" s="45"/>
      <c r="BO54" s="45"/>
      <c r="BP54" s="45"/>
      <c r="BQ54" s="45"/>
      <c r="BR54" s="45"/>
      <c r="BS54" s="45"/>
      <c r="BT54" s="45"/>
      <c r="BU54" s="45"/>
      <c r="BV54" s="45"/>
      <c r="BW54" s="45"/>
      <c r="BX54" s="45"/>
      <c r="BY54" s="45"/>
      <c r="BZ54" s="4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4"/>
      <c r="BM55" s="45"/>
      <c r="BN55" s="45"/>
      <c r="BO55" s="45"/>
      <c r="BP55" s="45"/>
      <c r="BQ55" s="45"/>
      <c r="BR55" s="45"/>
      <c r="BS55" s="45"/>
      <c r="BT55" s="45"/>
      <c r="BU55" s="45"/>
      <c r="BV55" s="45"/>
      <c r="BW55" s="45"/>
      <c r="BX55" s="45"/>
      <c r="BY55" s="45"/>
      <c r="BZ55" s="4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4"/>
      <c r="BM56" s="45"/>
      <c r="BN56" s="45"/>
      <c r="BO56" s="45"/>
      <c r="BP56" s="45"/>
      <c r="BQ56" s="45"/>
      <c r="BR56" s="45"/>
      <c r="BS56" s="45"/>
      <c r="BT56" s="45"/>
      <c r="BU56" s="45"/>
      <c r="BV56" s="45"/>
      <c r="BW56" s="45"/>
      <c r="BX56" s="45"/>
      <c r="BY56" s="45"/>
      <c r="BZ56" s="4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4"/>
      <c r="BM57" s="45"/>
      <c r="BN57" s="45"/>
      <c r="BO57" s="45"/>
      <c r="BP57" s="45"/>
      <c r="BQ57" s="45"/>
      <c r="BR57" s="45"/>
      <c r="BS57" s="45"/>
      <c r="BT57" s="45"/>
      <c r="BU57" s="45"/>
      <c r="BV57" s="45"/>
      <c r="BW57" s="45"/>
      <c r="BX57" s="45"/>
      <c r="BY57" s="45"/>
      <c r="BZ57" s="4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4"/>
      <c r="BM58" s="45"/>
      <c r="BN58" s="45"/>
      <c r="BO58" s="45"/>
      <c r="BP58" s="45"/>
      <c r="BQ58" s="45"/>
      <c r="BR58" s="45"/>
      <c r="BS58" s="45"/>
      <c r="BT58" s="45"/>
      <c r="BU58" s="45"/>
      <c r="BV58" s="45"/>
      <c r="BW58" s="45"/>
      <c r="BX58" s="45"/>
      <c r="BY58" s="45"/>
      <c r="BZ58" s="4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4"/>
      <c r="BM59" s="45"/>
      <c r="BN59" s="45"/>
      <c r="BO59" s="45"/>
      <c r="BP59" s="45"/>
      <c r="BQ59" s="45"/>
      <c r="BR59" s="45"/>
      <c r="BS59" s="45"/>
      <c r="BT59" s="45"/>
      <c r="BU59" s="45"/>
      <c r="BV59" s="45"/>
      <c r="BW59" s="45"/>
      <c r="BX59" s="45"/>
      <c r="BY59" s="45"/>
      <c r="BZ59" s="46"/>
    </row>
    <row r="60" spans="1:78" ht="13.5" customHeight="1" x14ac:dyDescent="0.2">
      <c r="A60" s="2"/>
      <c r="B60" s="47" t="s">
        <v>27</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44"/>
      <c r="BM60" s="45"/>
      <c r="BN60" s="45"/>
      <c r="BO60" s="45"/>
      <c r="BP60" s="45"/>
      <c r="BQ60" s="45"/>
      <c r="BR60" s="45"/>
      <c r="BS60" s="45"/>
      <c r="BT60" s="45"/>
      <c r="BU60" s="45"/>
      <c r="BV60" s="45"/>
      <c r="BW60" s="45"/>
      <c r="BX60" s="45"/>
      <c r="BY60" s="45"/>
      <c r="BZ60" s="46"/>
    </row>
    <row r="61" spans="1:78" ht="13.5" customHeight="1" x14ac:dyDescent="0.2">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44"/>
      <c r="BM61" s="45"/>
      <c r="BN61" s="45"/>
      <c r="BO61" s="45"/>
      <c r="BP61" s="45"/>
      <c r="BQ61" s="45"/>
      <c r="BR61" s="45"/>
      <c r="BS61" s="45"/>
      <c r="BT61" s="45"/>
      <c r="BU61" s="45"/>
      <c r="BV61" s="45"/>
      <c r="BW61" s="45"/>
      <c r="BX61" s="45"/>
      <c r="BY61" s="45"/>
      <c r="BZ61" s="4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4"/>
      <c r="BM62" s="45"/>
      <c r="BN62" s="45"/>
      <c r="BO62" s="45"/>
      <c r="BP62" s="45"/>
      <c r="BQ62" s="45"/>
      <c r="BR62" s="45"/>
      <c r="BS62" s="45"/>
      <c r="BT62" s="45"/>
      <c r="BU62" s="45"/>
      <c r="BV62" s="45"/>
      <c r="BW62" s="45"/>
      <c r="BX62" s="45"/>
      <c r="BY62" s="45"/>
      <c r="BZ62" s="4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4"/>
      <c r="BM63" s="45"/>
      <c r="BN63" s="45"/>
      <c r="BO63" s="45"/>
      <c r="BP63" s="45"/>
      <c r="BQ63" s="45"/>
      <c r="BR63" s="45"/>
      <c r="BS63" s="45"/>
      <c r="BT63" s="45"/>
      <c r="BU63" s="45"/>
      <c r="BV63" s="45"/>
      <c r="BW63" s="45"/>
      <c r="BX63" s="45"/>
      <c r="BY63" s="45"/>
      <c r="BZ63" s="4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113</v>
      </c>
      <c r="BM66" s="45"/>
      <c r="BN66" s="45"/>
      <c r="BO66" s="45"/>
      <c r="BP66" s="45"/>
      <c r="BQ66" s="45"/>
      <c r="BR66" s="45"/>
      <c r="BS66" s="45"/>
      <c r="BT66" s="45"/>
      <c r="BU66" s="45"/>
      <c r="BV66" s="45"/>
      <c r="BW66" s="45"/>
      <c r="BX66" s="45"/>
      <c r="BY66" s="45"/>
      <c r="BZ66" s="4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1sG5FmvHS5zzuldIUmY8jd2Z0vgL7B6dFrSRLXqtR/jSncW7laZ2PWqeq1RVjgC9Lr3U7Kyrc4vdgFgSVHZNbw==" saltValue="z3WqmFEgbagXMZZ0faJTb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98329</v>
      </c>
      <c r="D6" s="20">
        <f t="shared" si="3"/>
        <v>46</v>
      </c>
      <c r="E6" s="20">
        <f t="shared" si="3"/>
        <v>1</v>
      </c>
      <c r="F6" s="20">
        <f t="shared" si="3"/>
        <v>0</v>
      </c>
      <c r="G6" s="20">
        <f t="shared" si="3"/>
        <v>1</v>
      </c>
      <c r="H6" s="20" t="str">
        <f t="shared" si="3"/>
        <v>栃木県　芳賀中部上水道企業団</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81.62</v>
      </c>
      <c r="P6" s="21">
        <f t="shared" si="3"/>
        <v>91.2</v>
      </c>
      <c r="Q6" s="21">
        <f t="shared" si="3"/>
        <v>3465</v>
      </c>
      <c r="R6" s="21" t="str">
        <f t="shared" si="3"/>
        <v>-</v>
      </c>
      <c r="S6" s="21" t="str">
        <f t="shared" si="3"/>
        <v>-</v>
      </c>
      <c r="T6" s="21" t="str">
        <f t="shared" si="3"/>
        <v>-</v>
      </c>
      <c r="U6" s="21">
        <f t="shared" si="3"/>
        <v>43411</v>
      </c>
      <c r="V6" s="21">
        <f t="shared" si="3"/>
        <v>179.47</v>
      </c>
      <c r="W6" s="21">
        <f t="shared" si="3"/>
        <v>241.88</v>
      </c>
      <c r="X6" s="22">
        <f>IF(X7="",NA(),X7)</f>
        <v>116.41</v>
      </c>
      <c r="Y6" s="22">
        <f t="shared" ref="Y6:AG6" si="4">IF(Y7="",NA(),Y7)</f>
        <v>113.33</v>
      </c>
      <c r="Z6" s="22">
        <f t="shared" si="4"/>
        <v>108.99</v>
      </c>
      <c r="AA6" s="22">
        <f t="shared" si="4"/>
        <v>112.07</v>
      </c>
      <c r="AB6" s="22">
        <f t="shared" si="4"/>
        <v>110.43</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209.56</v>
      </c>
      <c r="AU6" s="22">
        <f t="shared" ref="AU6:BC6" si="6">IF(AU7="",NA(),AU7)</f>
        <v>299.77</v>
      </c>
      <c r="AV6" s="22">
        <f t="shared" si="6"/>
        <v>444.09</v>
      </c>
      <c r="AW6" s="22">
        <f t="shared" si="6"/>
        <v>600.04999999999995</v>
      </c>
      <c r="AX6" s="22">
        <f t="shared" si="6"/>
        <v>340.72</v>
      </c>
      <c r="AY6" s="22">
        <f t="shared" si="6"/>
        <v>327.77</v>
      </c>
      <c r="AZ6" s="22">
        <f t="shared" si="6"/>
        <v>338.02</v>
      </c>
      <c r="BA6" s="22">
        <f t="shared" si="6"/>
        <v>345.94</v>
      </c>
      <c r="BB6" s="22">
        <f t="shared" si="6"/>
        <v>329.7</v>
      </c>
      <c r="BC6" s="22">
        <f t="shared" si="6"/>
        <v>319.99</v>
      </c>
      <c r="BD6" s="21" t="str">
        <f>IF(BD7="","",IF(BD7="-","【-】","【"&amp;SUBSTITUTE(TEXT(BD7,"#,##0.00"),"-","△")&amp;"】"))</f>
        <v>【239.69】</v>
      </c>
      <c r="BE6" s="22">
        <f>IF(BE7="",NA(),BE7)</f>
        <v>232.48</v>
      </c>
      <c r="BF6" s="22">
        <f t="shared" ref="BF6:BN6" si="7">IF(BF7="",NA(),BF7)</f>
        <v>205.48</v>
      </c>
      <c r="BG6" s="22">
        <f t="shared" si="7"/>
        <v>203.97</v>
      </c>
      <c r="BH6" s="22">
        <f t="shared" si="7"/>
        <v>178.2</v>
      </c>
      <c r="BI6" s="22">
        <f t="shared" si="7"/>
        <v>170.81</v>
      </c>
      <c r="BJ6" s="22">
        <f t="shared" si="7"/>
        <v>397.1</v>
      </c>
      <c r="BK6" s="22">
        <f t="shared" si="7"/>
        <v>379.91</v>
      </c>
      <c r="BL6" s="22">
        <f t="shared" si="7"/>
        <v>386.61</v>
      </c>
      <c r="BM6" s="22">
        <f t="shared" si="7"/>
        <v>381.56</v>
      </c>
      <c r="BN6" s="22">
        <f t="shared" si="7"/>
        <v>365.55</v>
      </c>
      <c r="BO6" s="21" t="str">
        <f>IF(BO7="","",IF(BO7="-","【-】","【"&amp;SUBSTITUTE(TEXT(BO7,"#,##0.00"),"-","△")&amp;"】"))</f>
        <v>【264.86】</v>
      </c>
      <c r="BP6" s="22">
        <f>IF(BP7="",NA(),BP7)</f>
        <v>101.13</v>
      </c>
      <c r="BQ6" s="22">
        <f t="shared" ref="BQ6:BY6" si="8">IF(BQ7="",NA(),BQ7)</f>
        <v>98.11</v>
      </c>
      <c r="BR6" s="22">
        <f t="shared" si="8"/>
        <v>84.39</v>
      </c>
      <c r="BS6" s="22">
        <f t="shared" si="8"/>
        <v>95.86</v>
      </c>
      <c r="BT6" s="22">
        <f t="shared" si="8"/>
        <v>94</v>
      </c>
      <c r="BU6" s="22">
        <f t="shared" si="8"/>
        <v>95.79</v>
      </c>
      <c r="BV6" s="22">
        <f t="shared" si="8"/>
        <v>98.3</v>
      </c>
      <c r="BW6" s="22">
        <f t="shared" si="8"/>
        <v>93.82</v>
      </c>
      <c r="BX6" s="22">
        <f t="shared" si="8"/>
        <v>95.04</v>
      </c>
      <c r="BY6" s="22">
        <f t="shared" si="8"/>
        <v>95.42</v>
      </c>
      <c r="BZ6" s="21" t="str">
        <f>IF(BZ7="","",IF(BZ7="-","【-】","【"&amp;SUBSTITUTE(TEXT(BZ7,"#,##0.00"),"-","△")&amp;"】"))</f>
        <v>【97.59】</v>
      </c>
      <c r="CA6" s="22">
        <f>IF(CA7="",NA(),CA7)</f>
        <v>182.3</v>
      </c>
      <c r="CB6" s="22">
        <f t="shared" ref="CB6:CJ6" si="9">IF(CB7="",NA(),CB7)</f>
        <v>188.3</v>
      </c>
      <c r="CC6" s="22">
        <f t="shared" si="9"/>
        <v>199.02</v>
      </c>
      <c r="CD6" s="22">
        <f t="shared" si="9"/>
        <v>193.82</v>
      </c>
      <c r="CE6" s="22">
        <f t="shared" si="9"/>
        <v>197.83</v>
      </c>
      <c r="CF6" s="22">
        <f t="shared" si="9"/>
        <v>171.13</v>
      </c>
      <c r="CG6" s="22">
        <f t="shared" si="9"/>
        <v>173.7</v>
      </c>
      <c r="CH6" s="22">
        <f t="shared" si="9"/>
        <v>178.94</v>
      </c>
      <c r="CI6" s="22">
        <f t="shared" si="9"/>
        <v>180.19</v>
      </c>
      <c r="CJ6" s="22">
        <f t="shared" si="9"/>
        <v>184.25</v>
      </c>
      <c r="CK6" s="21" t="str">
        <f>IF(CK7="","",IF(CK7="-","【-】","【"&amp;SUBSTITUTE(TEXT(CK7,"#,##0.00"),"-","△")&amp;"】"))</f>
        <v>【181.66】</v>
      </c>
      <c r="CL6" s="22">
        <f>IF(CL7="",NA(),CL7)</f>
        <v>91.88</v>
      </c>
      <c r="CM6" s="22">
        <f t="shared" ref="CM6:CU6" si="10">IF(CM7="",NA(),CM7)</f>
        <v>92.44</v>
      </c>
      <c r="CN6" s="22">
        <f t="shared" si="10"/>
        <v>94.24</v>
      </c>
      <c r="CO6" s="22">
        <f t="shared" si="10"/>
        <v>93.39</v>
      </c>
      <c r="CP6" s="22">
        <f t="shared" si="10"/>
        <v>94.87</v>
      </c>
      <c r="CQ6" s="22">
        <f t="shared" si="10"/>
        <v>60.12</v>
      </c>
      <c r="CR6" s="22">
        <f t="shared" si="10"/>
        <v>60.34</v>
      </c>
      <c r="CS6" s="22">
        <f t="shared" si="10"/>
        <v>59.54</v>
      </c>
      <c r="CT6" s="22">
        <f t="shared" si="10"/>
        <v>59.26</v>
      </c>
      <c r="CU6" s="22">
        <f t="shared" si="10"/>
        <v>60.44</v>
      </c>
      <c r="CV6" s="21" t="str">
        <f>IF(CV7="","",IF(CV7="-","【-】","【"&amp;SUBSTITUTE(TEXT(CV7,"#,##0.00"),"-","△")&amp;"】"))</f>
        <v>【60.21】</v>
      </c>
      <c r="CW6" s="22">
        <f>IF(CW7="",NA(),CW7)</f>
        <v>81.069999999999993</v>
      </c>
      <c r="CX6" s="22">
        <f t="shared" ref="CX6:DF6" si="11">IF(CX7="",NA(),CX7)</f>
        <v>80.02</v>
      </c>
      <c r="CY6" s="22">
        <f t="shared" si="11"/>
        <v>77.58</v>
      </c>
      <c r="CZ6" s="22">
        <f t="shared" si="11"/>
        <v>78.13</v>
      </c>
      <c r="DA6" s="22">
        <f t="shared" si="11"/>
        <v>77.33</v>
      </c>
      <c r="DB6" s="22">
        <f t="shared" si="11"/>
        <v>84.24</v>
      </c>
      <c r="DC6" s="22">
        <f t="shared" si="11"/>
        <v>84.19</v>
      </c>
      <c r="DD6" s="22">
        <f t="shared" si="11"/>
        <v>83.93</v>
      </c>
      <c r="DE6" s="22">
        <f t="shared" si="11"/>
        <v>83.84</v>
      </c>
      <c r="DF6" s="22">
        <f t="shared" si="11"/>
        <v>83.39</v>
      </c>
      <c r="DG6" s="21" t="str">
        <f>IF(DG7="","",IF(DG7="-","【-】","【"&amp;SUBSTITUTE(TEXT(DG7,"#,##0.00"),"-","△")&amp;"】"))</f>
        <v>【89.21】</v>
      </c>
      <c r="DH6" s="22">
        <f>IF(DH7="",NA(),DH7)</f>
        <v>50.71</v>
      </c>
      <c r="DI6" s="22">
        <f t="shared" ref="DI6:DQ6" si="12">IF(DI7="",NA(),DI7)</f>
        <v>52.47</v>
      </c>
      <c r="DJ6" s="22">
        <f t="shared" si="12"/>
        <v>54.09</v>
      </c>
      <c r="DK6" s="22">
        <f t="shared" si="12"/>
        <v>55.9</v>
      </c>
      <c r="DL6" s="22">
        <f t="shared" si="12"/>
        <v>56.33</v>
      </c>
      <c r="DM6" s="22">
        <f t="shared" si="12"/>
        <v>48.83</v>
      </c>
      <c r="DN6" s="22">
        <f t="shared" si="12"/>
        <v>49.96</v>
      </c>
      <c r="DO6" s="22">
        <f t="shared" si="12"/>
        <v>50.82</v>
      </c>
      <c r="DP6" s="22">
        <f t="shared" si="12"/>
        <v>51.82</v>
      </c>
      <c r="DQ6" s="22">
        <f t="shared" si="12"/>
        <v>52.53</v>
      </c>
      <c r="DR6" s="21" t="str">
        <f>IF(DR7="","",IF(DR7="-","【-】","【"&amp;SUBSTITUTE(TEXT(DR7,"#,##0.00"),"-","△")&amp;"】"))</f>
        <v>【52.41】</v>
      </c>
      <c r="DS6" s="22">
        <f>IF(DS7="",NA(),DS7)</f>
        <v>20.41</v>
      </c>
      <c r="DT6" s="22">
        <f t="shared" ref="DT6:EB6" si="13">IF(DT7="",NA(),DT7)</f>
        <v>26.93</v>
      </c>
      <c r="DU6" s="22">
        <f t="shared" si="13"/>
        <v>28.01</v>
      </c>
      <c r="DV6" s="22">
        <f t="shared" si="13"/>
        <v>28.83</v>
      </c>
      <c r="DW6" s="22">
        <f t="shared" si="13"/>
        <v>29.73</v>
      </c>
      <c r="DX6" s="22">
        <f t="shared" si="13"/>
        <v>18.18</v>
      </c>
      <c r="DY6" s="22">
        <f t="shared" si="13"/>
        <v>19.32</v>
      </c>
      <c r="DZ6" s="22">
        <f t="shared" si="13"/>
        <v>21.16</v>
      </c>
      <c r="EA6" s="22">
        <f t="shared" si="13"/>
        <v>22.72</v>
      </c>
      <c r="EB6" s="22">
        <f t="shared" si="13"/>
        <v>24.16</v>
      </c>
      <c r="EC6" s="21" t="str">
        <f>IF(EC7="","",IF(EC7="-","【-】","【"&amp;SUBSTITUTE(TEXT(EC7,"#,##0.00"),"-","△")&amp;"】"))</f>
        <v>【26.78】</v>
      </c>
      <c r="ED6" s="22">
        <f>IF(ED7="",NA(),ED7)</f>
        <v>0.67</v>
      </c>
      <c r="EE6" s="22">
        <f t="shared" ref="EE6:EM6" si="14">IF(EE7="",NA(),EE7)</f>
        <v>0.38</v>
      </c>
      <c r="EF6" s="22">
        <f t="shared" si="14"/>
        <v>0.26</v>
      </c>
      <c r="EG6" s="22">
        <f t="shared" si="14"/>
        <v>0.43</v>
      </c>
      <c r="EH6" s="22">
        <f t="shared" si="14"/>
        <v>0.54</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98329</v>
      </c>
      <c r="D7" s="24">
        <v>46</v>
      </c>
      <c r="E7" s="24">
        <v>1</v>
      </c>
      <c r="F7" s="24">
        <v>0</v>
      </c>
      <c r="G7" s="24">
        <v>1</v>
      </c>
      <c r="H7" s="24" t="s">
        <v>93</v>
      </c>
      <c r="I7" s="24" t="s">
        <v>94</v>
      </c>
      <c r="J7" s="24" t="s">
        <v>95</v>
      </c>
      <c r="K7" s="24" t="s">
        <v>96</v>
      </c>
      <c r="L7" s="24" t="s">
        <v>97</v>
      </c>
      <c r="M7" s="24" t="s">
        <v>98</v>
      </c>
      <c r="N7" s="25" t="s">
        <v>99</v>
      </c>
      <c r="O7" s="25">
        <v>81.62</v>
      </c>
      <c r="P7" s="25">
        <v>91.2</v>
      </c>
      <c r="Q7" s="25">
        <v>3465</v>
      </c>
      <c r="R7" s="25" t="s">
        <v>99</v>
      </c>
      <c r="S7" s="25" t="s">
        <v>99</v>
      </c>
      <c r="T7" s="25" t="s">
        <v>99</v>
      </c>
      <c r="U7" s="25">
        <v>43411</v>
      </c>
      <c r="V7" s="25">
        <v>179.47</v>
      </c>
      <c r="W7" s="25">
        <v>241.88</v>
      </c>
      <c r="X7" s="25">
        <v>116.41</v>
      </c>
      <c r="Y7" s="25">
        <v>113.33</v>
      </c>
      <c r="Z7" s="25">
        <v>108.99</v>
      </c>
      <c r="AA7" s="25">
        <v>112.07</v>
      </c>
      <c r="AB7" s="25">
        <v>110.43</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209.56</v>
      </c>
      <c r="AU7" s="25">
        <v>299.77</v>
      </c>
      <c r="AV7" s="25">
        <v>444.09</v>
      </c>
      <c r="AW7" s="25">
        <v>600.04999999999995</v>
      </c>
      <c r="AX7" s="25">
        <v>340.72</v>
      </c>
      <c r="AY7" s="25">
        <v>327.77</v>
      </c>
      <c r="AZ7" s="25">
        <v>338.02</v>
      </c>
      <c r="BA7" s="25">
        <v>345.94</v>
      </c>
      <c r="BB7" s="25">
        <v>329.7</v>
      </c>
      <c r="BC7" s="25">
        <v>319.99</v>
      </c>
      <c r="BD7" s="25">
        <v>239.69</v>
      </c>
      <c r="BE7" s="25">
        <v>232.48</v>
      </c>
      <c r="BF7" s="25">
        <v>205.48</v>
      </c>
      <c r="BG7" s="25">
        <v>203.97</v>
      </c>
      <c r="BH7" s="25">
        <v>178.2</v>
      </c>
      <c r="BI7" s="25">
        <v>170.81</v>
      </c>
      <c r="BJ7" s="25">
        <v>397.1</v>
      </c>
      <c r="BK7" s="25">
        <v>379.91</v>
      </c>
      <c r="BL7" s="25">
        <v>386.61</v>
      </c>
      <c r="BM7" s="25">
        <v>381.56</v>
      </c>
      <c r="BN7" s="25">
        <v>365.55</v>
      </c>
      <c r="BO7" s="25">
        <v>264.86</v>
      </c>
      <c r="BP7" s="25">
        <v>101.13</v>
      </c>
      <c r="BQ7" s="25">
        <v>98.11</v>
      </c>
      <c r="BR7" s="25">
        <v>84.39</v>
      </c>
      <c r="BS7" s="25">
        <v>95.86</v>
      </c>
      <c r="BT7" s="25">
        <v>94</v>
      </c>
      <c r="BU7" s="25">
        <v>95.79</v>
      </c>
      <c r="BV7" s="25">
        <v>98.3</v>
      </c>
      <c r="BW7" s="25">
        <v>93.82</v>
      </c>
      <c r="BX7" s="25">
        <v>95.04</v>
      </c>
      <c r="BY7" s="25">
        <v>95.42</v>
      </c>
      <c r="BZ7" s="25">
        <v>97.59</v>
      </c>
      <c r="CA7" s="25">
        <v>182.3</v>
      </c>
      <c r="CB7" s="25">
        <v>188.3</v>
      </c>
      <c r="CC7" s="25">
        <v>199.02</v>
      </c>
      <c r="CD7" s="25">
        <v>193.82</v>
      </c>
      <c r="CE7" s="25">
        <v>197.83</v>
      </c>
      <c r="CF7" s="25">
        <v>171.13</v>
      </c>
      <c r="CG7" s="25">
        <v>173.7</v>
      </c>
      <c r="CH7" s="25">
        <v>178.94</v>
      </c>
      <c r="CI7" s="25">
        <v>180.19</v>
      </c>
      <c r="CJ7" s="25">
        <v>184.25</v>
      </c>
      <c r="CK7" s="25">
        <v>181.66</v>
      </c>
      <c r="CL7" s="25">
        <v>91.88</v>
      </c>
      <c r="CM7" s="25">
        <v>92.44</v>
      </c>
      <c r="CN7" s="25">
        <v>94.24</v>
      </c>
      <c r="CO7" s="25">
        <v>93.39</v>
      </c>
      <c r="CP7" s="25">
        <v>94.87</v>
      </c>
      <c r="CQ7" s="25">
        <v>60.12</v>
      </c>
      <c r="CR7" s="25">
        <v>60.34</v>
      </c>
      <c r="CS7" s="25">
        <v>59.54</v>
      </c>
      <c r="CT7" s="25">
        <v>59.26</v>
      </c>
      <c r="CU7" s="25">
        <v>60.44</v>
      </c>
      <c r="CV7" s="25">
        <v>60.21</v>
      </c>
      <c r="CW7" s="25">
        <v>81.069999999999993</v>
      </c>
      <c r="CX7" s="25">
        <v>80.02</v>
      </c>
      <c r="CY7" s="25">
        <v>77.58</v>
      </c>
      <c r="CZ7" s="25">
        <v>78.13</v>
      </c>
      <c r="DA7" s="25">
        <v>77.33</v>
      </c>
      <c r="DB7" s="25">
        <v>84.24</v>
      </c>
      <c r="DC7" s="25">
        <v>84.19</v>
      </c>
      <c r="DD7" s="25">
        <v>83.93</v>
      </c>
      <c r="DE7" s="25">
        <v>83.84</v>
      </c>
      <c r="DF7" s="25">
        <v>83.39</v>
      </c>
      <c r="DG7" s="25">
        <v>89.21</v>
      </c>
      <c r="DH7" s="25">
        <v>50.71</v>
      </c>
      <c r="DI7" s="25">
        <v>52.47</v>
      </c>
      <c r="DJ7" s="25">
        <v>54.09</v>
      </c>
      <c r="DK7" s="25">
        <v>55.9</v>
      </c>
      <c r="DL7" s="25">
        <v>56.33</v>
      </c>
      <c r="DM7" s="25">
        <v>48.83</v>
      </c>
      <c r="DN7" s="25">
        <v>49.96</v>
      </c>
      <c r="DO7" s="25">
        <v>50.82</v>
      </c>
      <c r="DP7" s="25">
        <v>51.82</v>
      </c>
      <c r="DQ7" s="25">
        <v>52.53</v>
      </c>
      <c r="DR7" s="25">
        <v>52.41</v>
      </c>
      <c r="DS7" s="25">
        <v>20.41</v>
      </c>
      <c r="DT7" s="25">
        <v>26.93</v>
      </c>
      <c r="DU7" s="25">
        <v>28.01</v>
      </c>
      <c r="DV7" s="25">
        <v>28.83</v>
      </c>
      <c r="DW7" s="25">
        <v>29.73</v>
      </c>
      <c r="DX7" s="25">
        <v>18.18</v>
      </c>
      <c r="DY7" s="25">
        <v>19.32</v>
      </c>
      <c r="DZ7" s="25">
        <v>21.16</v>
      </c>
      <c r="EA7" s="25">
        <v>22.72</v>
      </c>
      <c r="EB7" s="25">
        <v>24.16</v>
      </c>
      <c r="EC7" s="25">
        <v>26.78</v>
      </c>
      <c r="ED7" s="25">
        <v>0.67</v>
      </c>
      <c r="EE7" s="25">
        <v>0.38</v>
      </c>
      <c r="EF7" s="25">
        <v>0.26</v>
      </c>
      <c r="EG7" s="25">
        <v>0.43</v>
      </c>
      <c r="EH7" s="25">
        <v>0.54</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中野　友寛</cp:lastModifiedBy>
  <cp:lastPrinted>2026-01-21T01:08:03Z</cp:lastPrinted>
  <dcterms:created xsi:type="dcterms:W3CDTF">2025-12-12T09:13:28Z</dcterms:created>
  <dcterms:modified xsi:type="dcterms:W3CDTF">2026-03-06T05:01:13Z</dcterms:modified>
  <cp:category/>
</cp:coreProperties>
</file>