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1 上水道\"/>
    </mc:Choice>
  </mc:AlternateContent>
  <xr:revisionPtr revIDLastSave="0" documentId="13_ncr:1_{F2055D13-AD5B-4A5C-BE63-20C232438484}" xr6:coauthVersionLast="47" xr6:coauthVersionMax="47" xr10:uidLastSave="{00000000-0000-0000-0000-000000000000}"/>
  <workbookProtection workbookAlgorithmName="SHA-512" workbookHashValue="a8s3f72UooHz8etfbIBiXMNjHxSqUhUGTaemOTLpOa0QqBCD1TVFz+25L51fbxZNd1W6h9Hi97R3kZY7by958Q==" workbookSaltValue="ZTpalUGTA5J8aM27cMlrQA==" workbookSpinCount="100000" lockStructure="1"/>
  <bookViews>
    <workbookView xWindow="45" yWindow="-163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I10" i="4" s="1"/>
  <c r="N6" i="5"/>
  <c r="M6" i="5"/>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F85" i="4"/>
  <c r="E85" i="4"/>
  <c r="BB10" i="4"/>
  <c r="AT10" i="4"/>
  <c r="AL10" i="4"/>
  <c r="W10" i="4"/>
  <c r="B10" i="4"/>
  <c r="BB8" i="4"/>
  <c r="AT8" i="4"/>
  <c r="AL8" i="4"/>
  <c r="AD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<sst xmlns="http://schemas.openxmlformats.org/spreadsheetml/2006/main" count="228" uniqueCount="113">
  <si>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</si>
  <si>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</si>
  <si>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</si>
  <si>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</si>
  <si>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</si>
  <si>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</si>
  <si>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</si>
  <si>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</si>
  <si>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</si>
  <si>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</si>
  <si>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</si>
  <si>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</si>
  <si>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</si>
  <si>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</si>
  <si>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</si>
  <si>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</si>
  <si>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</si>
  <si>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</si>
  <si>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</si>
  <si>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</si>
  <si>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</si>
  <si>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</si>
  <si>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</si>
  <si>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</si>
  <si>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</si>
  <si>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</si>
  <si>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</si>
  <si>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</si>
  <si>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</si>
  <si>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</si>
  <si>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</si>
  <si>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</si>
  <si>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</si>
  <si>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</si>
  <si>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</si>
  <si>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</si>
  <si>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</si>
  <si>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</si>
  <si>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</si>
  <si>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</si>
  <si>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</si>
  <si>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</si>
  <si>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</si>
  <si>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</si>
  <si>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</si>
  <si>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</si>
  <si>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</si>
  <si>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</si>
  <si>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</si>
  <si>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</si>
  <si>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</si>
  <si>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</si>
  <si>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</si>
  <si>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</si>
  <si>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</si>
  <si>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</si>
  <si>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</si>
  <si>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</si>
  <si>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</si>
  <si>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</si>
  <si>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</si>
  <si>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</si>
  <si>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</si>
  <si>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</si>
  <si>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</si>
  <si>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</si>
  <si>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</si>
  <si>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</si>
  <si>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</si>
  <si>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</si>
  <si>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</si>
  <si>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</si>
  <si>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</si>
  <si>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</si>
  <si>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</si>
  <si>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</si>
  <si>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</si>
  <si>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</si>
  <si>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</si>
  <si>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</si>
  <si>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</si>
  <si>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</si>
  <si>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</si>
  <si>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</si>
  <si>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</si>
  <si>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</si>
  <si>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</si>
  <si>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</si>
  <si>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</si>
  <si>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</si>
  <si>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</si>
  <si>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</si>
  <si>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</si>
  <si>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日光市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</si>
  <si>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</si>
  <si>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</si>
  <si>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</si>
  <si>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</si>
  <si>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</si>
  <si>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</si>
  <si>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</si>
  <si>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</si>
  <si>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</si>
  <si>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</si>
  <si>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</si>
  <si>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</si>
  <si>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</si>
  <si>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</si>
  <si>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</si>
  <si>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</si>
  <si>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「①有形固定資産減価償却率」について、増加傾向にあり、類似団体より高い水準となっている。今後計画的な施設の更新に努めていく必要がある。
「②管路経年化率」について、前年度と同水準となっており、類似団体と比較すると低い水準である。
「③管路更新率」について、1％に満たず、類似団体と比較しても低い水準にある。今後予防保全やアセットマネジメント等の取り組みに努めていく必要がある。</t>
    <rPh sb="2" eb="4">
      <t>ユウケイ</t>
    </rPh>
    <rPh sb="4" eb="6">
      <t>コテイ</t>
    </rPh>
    <rPh sb="6" eb="8">
      <t>シサン</t>
    </rPh>
    <rPh sb="8" eb="12">
      <t>ゲンカショウキャク</t>
    </rPh>
    <rPh sb="12" eb="13">
      <t>リツ</t>
    </rPh>
    <rPh sb="19" eb="21">
      <t>ゾウカ</t>
    </rPh>
    <rPh sb="21" eb="23">
      <t>ケイコウ</t>
    </rPh>
    <rPh sb="27" eb="31">
      <t>ルイジダンタイ</t>
    </rPh>
    <rPh sb="33" eb="34">
      <t>タカ</t>
    </rPh>
    <rPh sb="35" eb="37">
      <t>スイジュン</t>
    </rPh>
    <rPh sb="44" eb="46">
      <t>コンゴ</t>
    </rPh>
    <rPh sb="46" eb="49">
      <t>ケイカクテキ</t>
    </rPh>
    <rPh sb="50" eb="52">
      <t>シセツ</t>
    </rPh>
    <rPh sb="53" eb="55">
      <t>コウシン</t>
    </rPh>
    <rPh sb="56" eb="57">
      <t>ツト</t>
    </rPh>
    <rPh sb="61" eb="63">
      <t>ヒツヨウ</t>
    </rPh>
    <rPh sb="70" eb="72">
      <t>カンロ</t>
    </rPh>
    <rPh sb="72" eb="75">
      <t>ケイネンカ</t>
    </rPh>
    <rPh sb="75" eb="76">
      <t>リツ</t>
    </rPh>
    <rPh sb="82" eb="85">
      <t>ゼンネンド</t>
    </rPh>
    <rPh sb="86" eb="89">
      <t>ドウスイジュン</t>
    </rPh>
    <rPh sb="96" eb="100">
      <t>ルイジダンタイ</t>
    </rPh>
    <rPh sb="101" eb="103">
      <t>ヒカク</t>
    </rPh>
    <rPh sb="106" eb="107">
      <t>ヒク</t>
    </rPh>
    <rPh sb="108" eb="110">
      <t>スイジュン</t>
    </rPh>
    <rPh sb="117" eb="119">
      <t>カンロ</t>
    </rPh>
    <rPh sb="119" eb="121">
      <t>コウシン</t>
    </rPh>
    <rPh sb="121" eb="122">
      <t>リツ</t>
    </rPh>
    <rPh sb="131" eb="132">
      <t>ミ</t>
    </rPh>
    <rPh sb="135" eb="139">
      <t>ルイジダンタイ</t>
    </rPh>
    <rPh sb="140" eb="142">
      <t>ヒカク</t>
    </rPh>
    <rPh sb="145" eb="146">
      <t>ヒク</t>
    </rPh>
    <rPh sb="147" eb="149">
      <t>スイジュン</t>
    </rPh>
    <rPh sb="153" eb="155">
      <t>コンゴ</t>
    </rPh>
    <rPh sb="155" eb="157">
      <t>ヨボウ</t>
    </rPh>
    <rPh sb="157" eb="159">
      <t>ホゼン</t>
    </rPh>
    <rPh sb="170" eb="171">
      <t>トウ</t>
    </rPh>
    <rPh sb="177" eb="178">
      <t>ツト</t>
    </rPh>
    <rPh sb="182" eb="184">
      <t>ヒツヨウ</t>
    </rPh>
    <phoneticPr fontId="4"/>
  </si>
  <si>
    <t>令和6年度の経営状況として、収入面では給水人口の減少等により、給水収益は減少した。費用面については、修繕費、減価償却費が増加したことなどから、費用全体として増加した。
これらの要因により、経常収支が赤字となり、「①経営収支比率」は引き続き100％を下回り、「②累積欠損金比率」が約8％となった。また、「⑤料金回収率」は前年度より値が低下し、類似団体と比較すると低い水準にあり、「⑥給水原価」については、約8円増加した。
「④企業債残高対給水収益比率」は企業債残高の減に伴い微減となったが、類似団体と比較すると高い状態にあることから、今後も継続して計画的に企業債を利用し、適正な事業運営に努めていく。
効率性について、「⑦施設利用率」は37.11％と低調であり、類似団体と比較して約22ポイント低い状況である。要因については、観光地のため水需要の繁閑差が激しいこと等によるものである。
また、「⑧有収率」は減となり、類似団体と比較すると6ポイント以上低い状況である。引き続き漏水調査、修繕を行い、効率的な施設運営に努めていく。
今後も給水人口の減少及び有収水量の減少は続いていくと予想されることから、施設の統廃合や施設規模の見直し等、適正規模による事業運営に努める必要がある。</t>
    <rPh sb="0" eb="2">
      <t>レイワ</t>
    </rPh>
    <rPh sb="3" eb="5">
      <t>ネンド</t>
    </rPh>
    <rPh sb="6" eb="8">
      <t>ケイエイ</t>
    </rPh>
    <rPh sb="8" eb="10">
      <t>ジョウキョウ</t>
    </rPh>
    <rPh sb="14" eb="17">
      <t>シュウニュウメン</t>
    </rPh>
    <rPh sb="19" eb="21">
      <t>キュウスイ</t>
    </rPh>
    <rPh sb="21" eb="23">
      <t>ジンコウ</t>
    </rPh>
    <rPh sb="24" eb="26">
      <t>ゲンショウ</t>
    </rPh>
    <rPh sb="26" eb="27">
      <t>トウ</t>
    </rPh>
    <rPh sb="31" eb="33">
      <t>キュウスイ</t>
    </rPh>
    <rPh sb="33" eb="35">
      <t>シュウエキ</t>
    </rPh>
    <rPh sb="36" eb="38">
      <t>ゲンショウ</t>
    </rPh>
    <rPh sb="41" eb="44">
      <t>ヒヨウメン</t>
    </rPh>
    <rPh sb="50" eb="53">
      <t>シュウゼンヒ</t>
    </rPh>
    <rPh sb="54" eb="58">
      <t>ゲンカショウキャク</t>
    </rPh>
    <rPh sb="58" eb="59">
      <t>ヒ</t>
    </rPh>
    <rPh sb="60" eb="62">
      <t>ゾウカ</t>
    </rPh>
    <rPh sb="71" eb="73">
      <t>ヒヨウ</t>
    </rPh>
    <rPh sb="73" eb="75">
      <t>ゼンタイ</t>
    </rPh>
    <rPh sb="78" eb="80">
      <t>ゾウカ</t>
    </rPh>
    <rPh sb="88" eb="90">
      <t>ヨウイン</t>
    </rPh>
    <rPh sb="94" eb="96">
      <t>ケイジョウ</t>
    </rPh>
    <rPh sb="96" eb="98">
      <t>シュウシ</t>
    </rPh>
    <rPh sb="99" eb="101">
      <t>アカジ</t>
    </rPh>
    <rPh sb="107" eb="109">
      <t>ケイエイ</t>
    </rPh>
    <rPh sb="109" eb="111">
      <t>シュウシ</t>
    </rPh>
    <rPh sb="111" eb="113">
      <t>ヒリツ</t>
    </rPh>
    <rPh sb="203" eb="204">
      <t>エン</t>
    </rPh>
    <rPh sb="236" eb="238">
      <t>ビゲン</t>
    </rPh>
    <rPh sb="244" eb="246">
      <t>ルイジ</t>
    </rPh>
    <rPh sb="246" eb="248">
      <t>ダンタイ</t>
    </rPh>
    <rPh sb="249" eb="251">
      <t>ヒカク</t>
    </rPh>
    <rPh sb="254" eb="255">
      <t>タカ</t>
    </rPh>
    <rPh sb="256" eb="258">
      <t>ジョウタイ</t>
    </rPh>
    <rPh sb="266" eb="268">
      <t>コンゴ</t>
    </rPh>
    <rPh sb="269" eb="271">
      <t>ケイゾク</t>
    </rPh>
    <rPh sb="273" eb="276">
      <t>ケイカクテキ</t>
    </rPh>
    <rPh sb="277" eb="279">
      <t>キギョウ</t>
    </rPh>
    <rPh sb="279" eb="280">
      <t>サイ</t>
    </rPh>
    <rPh sb="281" eb="283">
      <t>リヨウ</t>
    </rPh>
    <rPh sb="285" eb="287">
      <t>テキセイ</t>
    </rPh>
    <rPh sb="288" eb="290">
      <t>ジギョウ</t>
    </rPh>
    <rPh sb="290" eb="292">
      <t>ウンエイ</t>
    </rPh>
    <rPh sb="293" eb="294">
      <t>ツト</t>
    </rPh>
    <rPh sb="300" eb="303">
      <t>コウリツセイ</t>
    </rPh>
    <rPh sb="310" eb="312">
      <t>シセツ</t>
    </rPh>
    <rPh sb="312" eb="314">
      <t>リヨウ</t>
    </rPh>
    <rPh sb="314" eb="315">
      <t>リツ</t>
    </rPh>
    <rPh sb="324" eb="326">
      <t>テイチョウ</t>
    </rPh>
    <rPh sb="330" eb="334">
      <t>ルイジダンタイ</t>
    </rPh>
    <rPh sb="335" eb="337">
      <t>ヒカク</t>
    </rPh>
    <rPh sb="339" eb="340">
      <t>ヤク</t>
    </rPh>
    <rPh sb="346" eb="347">
      <t>ヒク</t>
    </rPh>
    <rPh sb="348" eb="350">
      <t>ジョウキョウ</t>
    </rPh>
    <rPh sb="354" eb="356">
      <t>ヨウイン</t>
    </rPh>
    <rPh sb="362" eb="365">
      <t>カンコウチ</t>
    </rPh>
    <rPh sb="368" eb="369">
      <t>ミズ</t>
    </rPh>
    <rPh sb="369" eb="371">
      <t>ジュヨウ</t>
    </rPh>
    <rPh sb="372" eb="374">
      <t>ハンカン</t>
    </rPh>
    <rPh sb="374" eb="375">
      <t>サ</t>
    </rPh>
    <rPh sb="376" eb="377">
      <t>ハゲ</t>
    </rPh>
    <rPh sb="381" eb="382">
      <t>トウ</t>
    </rPh>
    <rPh sb="397" eb="400">
      <t>ユウシュウリツ</t>
    </rPh>
    <rPh sb="402" eb="403">
      <t>ゲン</t>
    </rPh>
    <rPh sb="407" eb="411">
      <t>ルイジダンタイ</t>
    </rPh>
    <rPh sb="412" eb="414">
      <t>ヒカク</t>
    </rPh>
    <rPh sb="422" eb="424">
      <t>イジョウ</t>
    </rPh>
    <rPh sb="424" eb="425">
      <t>ヒク</t>
    </rPh>
    <rPh sb="426" eb="428">
      <t>ジョウキョウ</t>
    </rPh>
    <rPh sb="432" eb="433">
      <t>ヒ</t>
    </rPh>
    <rPh sb="434" eb="435">
      <t>ツヅ</t>
    </rPh>
    <rPh sb="436" eb="438">
      <t>ロウスイ</t>
    </rPh>
    <rPh sb="438" eb="440">
      <t>チョウサ</t>
    </rPh>
    <rPh sb="441" eb="443">
      <t>シュウゼン</t>
    </rPh>
    <rPh sb="444" eb="445">
      <t>オコナ</t>
    </rPh>
    <rPh sb="447" eb="450">
      <t>コウリツテキ</t>
    </rPh>
    <rPh sb="451" eb="453">
      <t>シセツ</t>
    </rPh>
    <rPh sb="453" eb="455">
      <t>ウンエイ</t>
    </rPh>
    <rPh sb="456" eb="457">
      <t>ツト</t>
    </rPh>
    <rPh sb="463" eb="465">
      <t>コンゴ</t>
    </rPh>
    <rPh sb="466" eb="468">
      <t>キュウスイ</t>
    </rPh>
    <rPh sb="468" eb="470">
      <t>ジンコウ</t>
    </rPh>
    <rPh sb="471" eb="473">
      <t>ゲンショウ</t>
    </rPh>
    <rPh sb="473" eb="474">
      <t>オヨ</t>
    </rPh>
    <rPh sb="475" eb="477">
      <t>ユウシュウ</t>
    </rPh>
    <rPh sb="477" eb="479">
      <t>スイリョウ</t>
    </rPh>
    <rPh sb="480" eb="482">
      <t>ゲンショウ</t>
    </rPh>
    <rPh sb="483" eb="484">
      <t>ツヅ</t>
    </rPh>
    <rPh sb="489" eb="491">
      <t>ヨソウ</t>
    </rPh>
    <rPh sb="499" eb="501">
      <t>シセツ</t>
    </rPh>
    <rPh sb="502" eb="505">
      <t>トウハイゴウ</t>
    </rPh>
    <rPh sb="506" eb="508">
      <t>シセツ</t>
    </rPh>
    <rPh sb="508" eb="510">
      <t>キボ</t>
    </rPh>
    <rPh sb="511" eb="513">
      <t>ミナオ</t>
    </rPh>
    <rPh sb="514" eb="515">
      <t>トウ</t>
    </rPh>
    <rPh sb="516" eb="518">
      <t>テキセイ</t>
    </rPh>
    <rPh sb="518" eb="520">
      <t>キボ</t>
    </rPh>
    <rPh sb="523" eb="525">
      <t>ジギョウ</t>
    </rPh>
    <rPh sb="525" eb="527">
      <t>ウンエイ</t>
    </rPh>
    <rPh sb="528" eb="529">
      <t>ツト</t>
    </rPh>
    <rPh sb="531" eb="533">
      <t>ヒツヨウ</t>
    </rPh>
    <phoneticPr fontId="4"/>
  </si>
  <si>
    <t>令和6年度の経営状況は、給水人口の減少等による給水収益の減少に加え、修繕費等の費用の増加により、引き続き経常収支が赤字となった。今後も給水人口の減少及び有収水量の減少は続くと推測され、厳しい状況になる。
また、施設の老朽化による維持、更新費用の増加が懸念される。このような状況の中、施設の統廃合やダウンサイジング等により、一層維持管理費削減に取り組むとともに、適正な水道料金により給水収益を確保する必要がある。</t>
    <rPh sb="0" eb="2">
      <t>レイワ</t>
    </rPh>
    <rPh sb="3" eb="5">
      <t>ネンド</t>
    </rPh>
    <rPh sb="6" eb="8">
      <t>ケイエイ</t>
    </rPh>
    <rPh sb="8" eb="10">
      <t>ジョウキョウ</t>
    </rPh>
    <rPh sb="12" eb="14">
      <t>キュウスイ</t>
    </rPh>
    <rPh sb="14" eb="16">
      <t>ジンコウ</t>
    </rPh>
    <rPh sb="17" eb="19">
      <t>ゲンショウ</t>
    </rPh>
    <rPh sb="19" eb="20">
      <t>トウ</t>
    </rPh>
    <rPh sb="23" eb="25">
      <t>キュウスイ</t>
    </rPh>
    <rPh sb="25" eb="27">
      <t>シュウエキ</t>
    </rPh>
    <rPh sb="28" eb="30">
      <t>ゲンショウ</t>
    </rPh>
    <rPh sb="31" eb="32">
      <t>クワ</t>
    </rPh>
    <rPh sb="34" eb="37">
      <t>シュウゼンヒ</t>
    </rPh>
    <rPh sb="37" eb="38">
      <t>トウ</t>
    </rPh>
    <rPh sb="39" eb="41">
      <t>ヒヨウ</t>
    </rPh>
    <rPh sb="42" eb="44">
      <t>ゾウカ</t>
    </rPh>
    <rPh sb="48" eb="49">
      <t>ヒ</t>
    </rPh>
    <rPh sb="50" eb="51">
      <t>ツヅ</t>
    </rPh>
    <rPh sb="52" eb="54">
      <t>ケイジョウ</t>
    </rPh>
    <rPh sb="54" eb="56">
      <t>シュウシ</t>
    </rPh>
    <rPh sb="57" eb="59">
      <t>アカジ</t>
    </rPh>
    <rPh sb="64" eb="66">
      <t>コンゴ</t>
    </rPh>
    <rPh sb="67" eb="69">
      <t>キュウスイ</t>
    </rPh>
    <rPh sb="69" eb="71">
      <t>ジンコウ</t>
    </rPh>
    <rPh sb="72" eb="74">
      <t>ゲンショウ</t>
    </rPh>
    <rPh sb="74" eb="75">
      <t>オヨ</t>
    </rPh>
    <rPh sb="76" eb="78">
      <t>ユウシュウ</t>
    </rPh>
    <rPh sb="78" eb="80">
      <t>スイリョウ</t>
    </rPh>
    <rPh sb="81" eb="83">
      <t>ゲンショウ</t>
    </rPh>
    <rPh sb="84" eb="85">
      <t>ツヅ</t>
    </rPh>
    <rPh sb="87" eb="89">
      <t>スイソク</t>
    </rPh>
    <rPh sb="92" eb="93">
      <t>キビ</t>
    </rPh>
    <rPh sb="95" eb="97">
      <t>ジョウキョウ</t>
    </rPh>
    <rPh sb="105" eb="107">
      <t>シセツ</t>
    </rPh>
    <rPh sb="108" eb="111">
      <t>ロウキュウカ</t>
    </rPh>
    <rPh sb="114" eb="116">
      <t>イジ</t>
    </rPh>
    <rPh sb="117" eb="119">
      <t>コウシン</t>
    </rPh>
    <rPh sb="119" eb="121">
      <t>ヒヨウ</t>
    </rPh>
    <rPh sb="122" eb="124">
      <t>ゾウカ</t>
    </rPh>
    <rPh sb="125" eb="127">
      <t>ケネン</t>
    </rPh>
    <rPh sb="136" eb="138">
      <t>ジョウキョウ</t>
    </rPh>
    <rPh sb="139" eb="140">
      <t>ナカ</t>
    </rPh>
    <rPh sb="141" eb="143">
      <t>シセツ</t>
    </rPh>
    <rPh sb="144" eb="147">
      <t>トウハイゴウ</t>
    </rPh>
    <rPh sb="156" eb="157">
      <t>トウ</t>
    </rPh>
    <rPh sb="161" eb="163">
      <t>イッソウ</t>
    </rPh>
    <rPh sb="163" eb="165">
      <t>イジ</t>
    </rPh>
    <rPh sb="165" eb="168">
      <t>カンリヒ</t>
    </rPh>
    <rPh sb="168" eb="170">
      <t>サクゲン</t>
    </rPh>
    <rPh sb="171" eb="172">
      <t>ト</t>
    </rPh>
    <rPh sb="173" eb="174">
      <t>ク</t>
    </rPh>
    <rPh sb="180" eb="182">
      <t>テキセイ</t>
    </rPh>
    <rPh sb="183" eb="185">
      <t>スイドウ</t>
    </rPh>
    <rPh sb="185" eb="187">
      <t>リョウキン</t>
    </rPh>
    <rPh sb="190" eb="192">
      <t>キュウスイ</t>
    </rPh>
    <rPh sb="192" eb="194">
      <t>シュウエキ</t>
    </rPh>
    <rPh sb="195" eb="197">
      <t>カクホ</t>
    </rPh>
    <rPh sb="199" eb="20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</si>
</sst>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0.31</c:v>
                </c:pt>
                <c:pt idx="1">
                  <c:v>0.31</c:v>
                </c:pt>
                <c:pt idx="2">
                  <c:v>0.42</c:v>
                </c:pt>
                <c:pt idx="3">
                  <c:v>0.4</c:v>
                </c:pt>
                <c:pt idx="4">
                  <c:v>0.41</c:v>
                </c:pt>
              </c:numCache>
            </c:numRef>
          </c:val>
          <c:extLst>
            <c:ext xmlns:c16="http://schemas.microsoft.com/office/drawing/2014/chart" uri="{C3380CC4-5D6E-409C-BE32-E72D297353CC}">
              <c16:uniqueId val="{00000000-1ECB-4A92-8059-5DC79735399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1ECB-4A92-8059-5DC79735399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35.49</c:v>
                </c:pt>
                <c:pt idx="1">
                  <c:v>34.79</c:v>
                </c:pt>
                <c:pt idx="2">
                  <c:v>35.270000000000003</c:v>
                </c:pt>
                <c:pt idx="3">
                  <c:v>35.119999999999997</c:v>
                </c:pt>
                <c:pt idx="4">
                  <c:v>37.11</c:v>
                </c:pt>
              </c:numCache>
            </c:numRef>
          </c:val>
          <c:extLst>
            <c:ext xmlns:c16="http://schemas.microsoft.com/office/drawing/2014/chart" uri="{C3380CC4-5D6E-409C-BE32-E72D297353CC}">
              <c16:uniqueId val="{00000000-1E8B-4030-9996-29CC2725077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1E8B-4030-9996-29CC2725077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81.44</c:v>
                </c:pt>
                <c:pt idx="1">
                  <c:v>81.39</c:v>
                </c:pt>
                <c:pt idx="2">
                  <c:v>81.34</c:v>
                </c:pt>
                <c:pt idx="3">
                  <c:v>80.73</c:v>
                </c:pt>
                <c:pt idx="4">
                  <c:v>80.42</c:v>
                </c:pt>
              </c:numCache>
            </c:numRef>
          </c:val>
          <c:extLst>
            <c:ext xmlns:c16="http://schemas.microsoft.com/office/drawing/2014/chart" uri="{C3380CC4-5D6E-409C-BE32-E72D297353CC}">
              <c16:uniqueId val="{00000000-4CC2-4702-ABEA-90B0ACBFA1F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4CC2-4702-ABEA-90B0ACBFA1F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96.46</c:v>
                </c:pt>
                <c:pt idx="1">
                  <c:v>100.19</c:v>
                </c:pt>
                <c:pt idx="2">
                  <c:v>98.94</c:v>
                </c:pt>
                <c:pt idx="3">
                  <c:v>97.82</c:v>
                </c:pt>
                <c:pt idx="4">
                  <c:v>93.66</c:v>
                </c:pt>
              </c:numCache>
            </c:numRef>
          </c:val>
          <c:extLst>
            <c:ext xmlns:c16="http://schemas.microsoft.com/office/drawing/2014/chart" uri="{C3380CC4-5D6E-409C-BE32-E72D297353CC}">
              <c16:uniqueId val="{00000000-1BF7-46DF-919A-5E0A6CC2A12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1BF7-46DF-919A-5E0A6CC2A12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52.6</c:v>
                </c:pt>
                <c:pt idx="1">
                  <c:v>54.25</c:v>
                </c:pt>
                <c:pt idx="2">
                  <c:v>54.82</c:v>
                </c:pt>
                <c:pt idx="3">
                  <c:v>55.88</c:v>
                </c:pt>
                <c:pt idx="4">
                  <c:v>56.79</c:v>
                </c:pt>
              </c:numCache>
            </c:numRef>
          </c:val>
          <c:extLst>
            <c:ext xmlns:c16="http://schemas.microsoft.com/office/drawing/2014/chart" uri="{C3380CC4-5D6E-409C-BE32-E72D297353CC}">
              <c16:uniqueId val="{00000000-105E-42F2-BE7F-6B373A93349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105E-42F2-BE7F-6B373A93349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9.2799999999999994</c:v>
                </c:pt>
                <c:pt idx="1">
                  <c:v>9.2899999999999991</c:v>
                </c:pt>
                <c:pt idx="2">
                  <c:v>9.06</c:v>
                </c:pt>
                <c:pt idx="3">
                  <c:v>9.33</c:v>
                </c:pt>
                <c:pt idx="4">
                  <c:v>9.5399999999999991</c:v>
                </c:pt>
              </c:numCache>
            </c:numRef>
          </c:val>
          <c:extLst>
            <c:ext xmlns:c16="http://schemas.microsoft.com/office/drawing/2014/chart" uri="{C3380CC4-5D6E-409C-BE32-E72D297353CC}">
              <c16:uniqueId val="{00000000-B0E3-4BC9-9FDD-307960F1AC8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B0E3-4BC9-9FDD-307960F1AC8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quot;-&quot;">
                  <c:v>7.28</c:v>
                </c:pt>
                <c:pt idx="1">
                  <c:v>0</c:v>
                </c:pt>
                <c:pt idx="2" formatCode="#,##0.00;&quot;△&quot;#,##0.00;&quot;-&quot;">
                  <c:v>1.21</c:v>
                </c:pt>
                <c:pt idx="3" formatCode="#,##0.00;&quot;△&quot;#,##0.00;&quot;-&quot;">
                  <c:v>2.52</c:v>
                </c:pt>
                <c:pt idx="4" formatCode="#,##0.00;&quot;△&quot;#,##0.00;&quot;-&quot;">
                  <c:v>7.6</c:v>
                </c:pt>
              </c:numCache>
            </c:numRef>
          </c:val>
          <c:extLst>
            <c:ext xmlns:c16="http://schemas.microsoft.com/office/drawing/2014/chart" uri="{C3380CC4-5D6E-409C-BE32-E72D297353CC}">
              <c16:uniqueId val="{00000000-320A-4BAA-AD9E-8CB786B5D9D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320A-4BAA-AD9E-8CB786B5D9D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278.31</c:v>
                </c:pt>
                <c:pt idx="1">
                  <c:v>250.41</c:v>
                </c:pt>
                <c:pt idx="2">
                  <c:v>288.88</c:v>
                </c:pt>
                <c:pt idx="3">
                  <c:v>275.36</c:v>
                </c:pt>
                <c:pt idx="4">
                  <c:v>306.37</c:v>
                </c:pt>
              </c:numCache>
            </c:numRef>
          </c:val>
          <c:extLst>
            <c:ext xmlns:c16="http://schemas.microsoft.com/office/drawing/2014/chart" uri="{C3380CC4-5D6E-409C-BE32-E72D297353CC}">
              <c16:uniqueId val="{00000000-67FF-406E-990D-4D86253ED67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67FF-406E-990D-4D86253ED67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480.19</c:v>
                </c:pt>
                <c:pt idx="1">
                  <c:v>447.31</c:v>
                </c:pt>
                <c:pt idx="2">
                  <c:v>439.39</c:v>
                </c:pt>
                <c:pt idx="3">
                  <c:v>429.95</c:v>
                </c:pt>
                <c:pt idx="4">
                  <c:v>428.42</c:v>
                </c:pt>
              </c:numCache>
            </c:numRef>
          </c:val>
          <c:extLst>
            <c:ext xmlns:c16="http://schemas.microsoft.com/office/drawing/2014/chart" uri="{C3380CC4-5D6E-409C-BE32-E72D297353CC}">
              <c16:uniqueId val="{00000000-91D6-45EE-A57A-5E83BDFD1C9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91D6-45EE-A57A-5E83BDFD1C9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90.1</c:v>
                </c:pt>
                <c:pt idx="1">
                  <c:v>94</c:v>
                </c:pt>
                <c:pt idx="2">
                  <c:v>93.06</c:v>
                </c:pt>
                <c:pt idx="3">
                  <c:v>92.23</c:v>
                </c:pt>
                <c:pt idx="4">
                  <c:v>88.11</c:v>
                </c:pt>
              </c:numCache>
            </c:numRef>
          </c:val>
          <c:extLst>
            <c:ext xmlns:c16="http://schemas.microsoft.com/office/drawing/2014/chart" uri="{C3380CC4-5D6E-409C-BE32-E72D297353CC}">
              <c16:uniqueId val="{00000000-9B62-4904-A15E-4D510745FA2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9B62-4904-A15E-4D510745FA2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145.9</c:v>
                </c:pt>
                <c:pt idx="1">
                  <c:v>147.38999999999999</c:v>
                </c:pt>
                <c:pt idx="2">
                  <c:v>149.99</c:v>
                </c:pt>
                <c:pt idx="3">
                  <c:v>151.71</c:v>
                </c:pt>
                <c:pt idx="4">
                  <c:v>159.30000000000001</c:v>
                </c:pt>
              </c:numCache>
            </c:numRef>
          </c:val>
          <c:extLst>
            <c:ext xmlns:c16="http://schemas.microsoft.com/office/drawing/2014/chart" uri="{C3380CC4-5D6E-409C-BE32-E72D297353CC}">
              <c16:uniqueId val="{00000000-E46D-48E3-9DB1-0AF77698660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E46D-48E3-9DB1-0AF77698660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栃木県　日光市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75281</v>
      </c>
      <c r="AM8" s="44"/>
      <c r="AN8" s="44"/>
      <c r="AO8" s="44"/>
      <c r="AP8" s="44"/>
      <c r="AQ8" s="44"/>
      <c r="AR8" s="44"/>
      <c r="AS8" s="44"/>
      <c r="AT8" s="45">
        <f>データ!$S$6</f>
        <v>1449.83</v>
      </c>
      <c r="AU8" s="46"/>
      <c r="AV8" s="46"/>
      <c r="AW8" s="46"/>
      <c r="AX8" s="46"/>
      <c r="AY8" s="46"/>
      <c r="AZ8" s="46"/>
      <c r="BA8" s="46"/>
      <c r="BB8" s="47">
        <f>データ!$T$6</f>
        <v>51.92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70.67</v>
      </c>
      <c r="J10" s="46"/>
      <c r="K10" s="46"/>
      <c r="L10" s="46"/>
      <c r="M10" s="46"/>
      <c r="N10" s="46"/>
      <c r="O10" s="80"/>
      <c r="P10" s="47">
        <f>データ!$P$6</f>
        <v>97.45</v>
      </c>
      <c r="Q10" s="47"/>
      <c r="R10" s="47"/>
      <c r="S10" s="47"/>
      <c r="T10" s="47"/>
      <c r="U10" s="47"/>
      <c r="V10" s="47"/>
      <c r="W10" s="44">
        <f>データ!$Q$6</f>
        <v>2447</v>
      </c>
      <c r="X10" s="44"/>
      <c r="Y10" s="44"/>
      <c r="Z10" s="44"/>
      <c r="AA10" s="44"/>
      <c r="AB10" s="44"/>
      <c r="AC10" s="44"/>
      <c r="AD10" s="2"/>
      <c r="AE10" s="2"/>
      <c r="AF10" s="2"/>
      <c r="AG10" s="2"/>
      <c r="AH10" s="2"/>
      <c r="AI10" s="2"/>
      <c r="AJ10" s="2"/>
      <c r="AK10" s="2"/>
      <c r="AL10" s="44">
        <f>データ!$U$6</f>
        <v>73139</v>
      </c>
      <c r="AM10" s="44"/>
      <c r="AN10" s="44"/>
      <c r="AO10" s="44"/>
      <c r="AP10" s="44"/>
      <c r="AQ10" s="44"/>
      <c r="AR10" s="44"/>
      <c r="AS10" s="44"/>
      <c r="AT10" s="45">
        <f>データ!$V$6</f>
        <v>201.9</v>
      </c>
      <c r="AU10" s="46"/>
      <c r="AV10" s="46"/>
      <c r="AW10" s="46"/>
      <c r="AX10" s="46"/>
      <c r="AY10" s="46"/>
      <c r="AZ10" s="46"/>
      <c r="BA10" s="46"/>
      <c r="BB10" s="47">
        <f>データ!$W$6</f>
        <v>362.25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YVqHnEf8SjAiv69emA2tB13NIJ0IIEuCngwbJOrKm1jMAz3whqhoMDTVhuCGrPjvxdmnT/p4FkNSagkD/Z0lbw==" saltValue="slF3iHbEAWlOoYpr6ETLR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92061</v>
      </c>
      <c r="D6" s="20">
        <f t="shared" si="3"/>
        <v>46</v>
      </c>
      <c r="E6" s="20">
        <f t="shared" si="3"/>
        <v>1</v>
      </c>
      <c r="F6" s="20">
        <f t="shared" si="3"/>
        <v>0</v>
      </c>
      <c r="G6" s="20">
        <f t="shared" si="3"/>
        <v>1</v>
      </c>
      <c r="H6" s="20" t="str">
        <f t="shared" si="3"/>
        <v>栃木県　日光市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70.67</v>
      </c>
      <c r="P6" s="21">
        <f t="shared" si="3"/>
        <v>97.45</v>
      </c>
      <c r="Q6" s="21">
        <f t="shared" si="3"/>
        <v>2447</v>
      </c>
      <c r="R6" s="21">
        <f t="shared" si="3"/>
        <v>75281</v>
      </c>
      <c r="S6" s="21">
        <f t="shared" si="3"/>
        <v>1449.83</v>
      </c>
      <c r="T6" s="21">
        <f t="shared" si="3"/>
        <v>51.92</v>
      </c>
      <c r="U6" s="21">
        <f t="shared" si="3"/>
        <v>73139</v>
      </c>
      <c r="V6" s="21">
        <f t="shared" si="3"/>
        <v>201.9</v>
      </c>
      <c r="W6" s="21">
        <f t="shared" si="3"/>
        <v>362.25</v>
      </c>
      <c r="X6" s="22">
        <f>IF(X7="",NA(),X7)</f>
        <v>96.46</v>
      </c>
      <c r="Y6" s="22">
        <f t="shared" ref="Y6:AG6" si="4">IF(Y7="",NA(),Y7)</f>
        <v>100.19</v>
      </c>
      <c r="Z6" s="22">
        <f t="shared" si="4"/>
        <v>98.94</v>
      </c>
      <c r="AA6" s="22">
        <f t="shared" si="4"/>
        <v>97.82</v>
      </c>
      <c r="AB6" s="22">
        <f t="shared" si="4"/>
        <v>93.66</v>
      </c>
      <c r="AC6" s="22">
        <f t="shared" si="4"/>
        <v>110.91</v>
      </c>
      <c r="AD6" s="22">
        <f t="shared" si="4"/>
        <v>111.49</v>
      </c>
      <c r="AE6" s="22">
        <f t="shared" si="4"/>
        <v>109.09</v>
      </c>
      <c r="AF6" s="22">
        <f t="shared" si="4"/>
        <v>109.05</v>
      </c>
      <c r="AG6" s="22">
        <f t="shared" si="4"/>
        <v>107.61</v>
      </c>
      <c r="AH6" s="21" t="str">
        <f>IF(AH7="","",IF(AH7="-","【-】","【"&amp;SUBSTITUTE(TEXT(AH7,"#,##0.00"),"-","△")&amp;"】"))</f>
        <v>【107.26】</v>
      </c>
      <c r="AI6" s="22">
        <f>IF(AI7="",NA(),AI7)</f>
        <v>7.28</v>
      </c>
      <c r="AJ6" s="21">
        <f t="shared" ref="AJ6:AR6" si="5">IF(AJ7="",NA(),AJ7)</f>
        <v>0</v>
      </c>
      <c r="AK6" s="22">
        <f t="shared" si="5"/>
        <v>1.21</v>
      </c>
      <c r="AL6" s="22">
        <f t="shared" si="5"/>
        <v>2.52</v>
      </c>
      <c r="AM6" s="22">
        <f t="shared" si="5"/>
        <v>7.6</v>
      </c>
      <c r="AN6" s="22">
        <f t="shared" si="5"/>
        <v>0.92</v>
      </c>
      <c r="AO6" s="22">
        <f t="shared" si="5"/>
        <v>0.87</v>
      </c>
      <c r="AP6" s="22">
        <f t="shared" si="5"/>
        <v>0.93</v>
      </c>
      <c r="AQ6" s="22">
        <f t="shared" si="5"/>
        <v>1.02</v>
      </c>
      <c r="AR6" s="22">
        <f t="shared" si="5"/>
        <v>1.24</v>
      </c>
      <c r="AS6" s="21" t="str">
        <f>IF(AS7="","",IF(AS7="-","【-】","【"&amp;SUBSTITUTE(TEXT(AS7,"#,##0.00"),"-","△")&amp;"】"))</f>
        <v>【1.61】</v>
      </c>
      <c r="AT6" s="22">
        <f>IF(AT7="",NA(),AT7)</f>
        <v>278.31</v>
      </c>
      <c r="AU6" s="22">
        <f t="shared" ref="AU6:BC6" si="6">IF(AU7="",NA(),AU7)</f>
        <v>250.41</v>
      </c>
      <c r="AV6" s="22">
        <f t="shared" si="6"/>
        <v>288.88</v>
      </c>
      <c r="AW6" s="22">
        <f t="shared" si="6"/>
        <v>275.36</v>
      </c>
      <c r="AX6" s="22">
        <f t="shared" si="6"/>
        <v>306.37</v>
      </c>
      <c r="AY6" s="22">
        <f t="shared" si="6"/>
        <v>350.79</v>
      </c>
      <c r="AZ6" s="22">
        <f t="shared" si="6"/>
        <v>354.57</v>
      </c>
      <c r="BA6" s="22">
        <f t="shared" si="6"/>
        <v>357.74</v>
      </c>
      <c r="BB6" s="22">
        <f t="shared" si="6"/>
        <v>344.88</v>
      </c>
      <c r="BC6" s="22">
        <f t="shared" si="6"/>
        <v>326.02</v>
      </c>
      <c r="BD6" s="21" t="str">
        <f>IF(BD7="","",IF(BD7="-","【-】","【"&amp;SUBSTITUTE(TEXT(BD7,"#,##0.00"),"-","△")&amp;"】"))</f>
        <v>【239.69】</v>
      </c>
      <c r="BE6" s="22">
        <f>IF(BE7="",NA(),BE7)</f>
        <v>480.19</v>
      </c>
      <c r="BF6" s="22">
        <f t="shared" ref="BF6:BN6" si="7">IF(BF7="",NA(),BF7)</f>
        <v>447.31</v>
      </c>
      <c r="BG6" s="22">
        <f t="shared" si="7"/>
        <v>439.39</v>
      </c>
      <c r="BH6" s="22">
        <f t="shared" si="7"/>
        <v>429.95</v>
      </c>
      <c r="BI6" s="22">
        <f t="shared" si="7"/>
        <v>428.42</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90.1</v>
      </c>
      <c r="BQ6" s="22">
        <f t="shared" ref="BQ6:BY6" si="8">IF(BQ7="",NA(),BQ7)</f>
        <v>94</v>
      </c>
      <c r="BR6" s="22">
        <f t="shared" si="8"/>
        <v>93.06</v>
      </c>
      <c r="BS6" s="22">
        <f t="shared" si="8"/>
        <v>92.23</v>
      </c>
      <c r="BT6" s="22">
        <f t="shared" si="8"/>
        <v>88.11</v>
      </c>
      <c r="BU6" s="22">
        <f t="shared" si="8"/>
        <v>100.85</v>
      </c>
      <c r="BV6" s="22">
        <f t="shared" si="8"/>
        <v>103.79</v>
      </c>
      <c r="BW6" s="22">
        <f t="shared" si="8"/>
        <v>98.3</v>
      </c>
      <c r="BX6" s="22">
        <f t="shared" si="8"/>
        <v>98.89</v>
      </c>
      <c r="BY6" s="22">
        <f t="shared" si="8"/>
        <v>99.25</v>
      </c>
      <c r="BZ6" s="21" t="str">
        <f>IF(BZ7="","",IF(BZ7="-","【-】","【"&amp;SUBSTITUTE(TEXT(BZ7,"#,##0.00"),"-","△")&amp;"】"))</f>
        <v>【97.59】</v>
      </c>
      <c r="CA6" s="22">
        <f>IF(CA7="",NA(),CA7)</f>
        <v>145.9</v>
      </c>
      <c r="CB6" s="22">
        <f t="shared" ref="CB6:CJ6" si="9">IF(CB7="",NA(),CB7)</f>
        <v>147.38999999999999</v>
      </c>
      <c r="CC6" s="22">
        <f t="shared" si="9"/>
        <v>149.99</v>
      </c>
      <c r="CD6" s="22">
        <f t="shared" si="9"/>
        <v>151.71</v>
      </c>
      <c r="CE6" s="22">
        <f t="shared" si="9"/>
        <v>159.30000000000001</v>
      </c>
      <c r="CF6" s="22">
        <f t="shared" si="9"/>
        <v>167.1</v>
      </c>
      <c r="CG6" s="22">
        <f t="shared" si="9"/>
        <v>167.86</v>
      </c>
      <c r="CH6" s="22">
        <f t="shared" si="9"/>
        <v>173.68</v>
      </c>
      <c r="CI6" s="22">
        <f t="shared" si="9"/>
        <v>174.52</v>
      </c>
      <c r="CJ6" s="22">
        <f t="shared" si="9"/>
        <v>178.92</v>
      </c>
      <c r="CK6" s="21" t="str">
        <f>IF(CK7="","",IF(CK7="-","【-】","【"&amp;SUBSTITUTE(TEXT(CK7,"#,##0.00"),"-","△")&amp;"】"))</f>
        <v>【181.66】</v>
      </c>
      <c r="CL6" s="22">
        <f>IF(CL7="",NA(),CL7)</f>
        <v>35.49</v>
      </c>
      <c r="CM6" s="22">
        <f t="shared" ref="CM6:CU6" si="10">IF(CM7="",NA(),CM7)</f>
        <v>34.79</v>
      </c>
      <c r="CN6" s="22">
        <f t="shared" si="10"/>
        <v>35.270000000000003</v>
      </c>
      <c r="CO6" s="22">
        <f t="shared" si="10"/>
        <v>35.119999999999997</v>
      </c>
      <c r="CP6" s="22">
        <f t="shared" si="10"/>
        <v>37.11</v>
      </c>
      <c r="CQ6" s="22">
        <f t="shared" si="10"/>
        <v>59.91</v>
      </c>
      <c r="CR6" s="22">
        <f t="shared" si="10"/>
        <v>59.4</v>
      </c>
      <c r="CS6" s="22">
        <f t="shared" si="10"/>
        <v>59.24</v>
      </c>
      <c r="CT6" s="22">
        <f t="shared" si="10"/>
        <v>58.77</v>
      </c>
      <c r="CU6" s="22">
        <f t="shared" si="10"/>
        <v>59.17</v>
      </c>
      <c r="CV6" s="21" t="str">
        <f>IF(CV7="","",IF(CV7="-","【-】","【"&amp;SUBSTITUTE(TEXT(CV7,"#,##0.00"),"-","△")&amp;"】"))</f>
        <v>【60.21】</v>
      </c>
      <c r="CW6" s="22">
        <f>IF(CW7="",NA(),CW7)</f>
        <v>81.44</v>
      </c>
      <c r="CX6" s="22">
        <f t="shared" ref="CX6:DF6" si="11">IF(CX7="",NA(),CX7)</f>
        <v>81.39</v>
      </c>
      <c r="CY6" s="22">
        <f t="shared" si="11"/>
        <v>81.34</v>
      </c>
      <c r="CZ6" s="22">
        <f t="shared" si="11"/>
        <v>80.73</v>
      </c>
      <c r="DA6" s="22">
        <f t="shared" si="11"/>
        <v>80.42</v>
      </c>
      <c r="DB6" s="22">
        <f t="shared" si="11"/>
        <v>87.26</v>
      </c>
      <c r="DC6" s="22">
        <f t="shared" si="11"/>
        <v>87.57</v>
      </c>
      <c r="DD6" s="22">
        <f t="shared" si="11"/>
        <v>87.26</v>
      </c>
      <c r="DE6" s="22">
        <f t="shared" si="11"/>
        <v>86.95</v>
      </c>
      <c r="DF6" s="22">
        <f t="shared" si="11"/>
        <v>86.58</v>
      </c>
      <c r="DG6" s="21" t="str">
        <f>IF(DG7="","",IF(DG7="-","【-】","【"&amp;SUBSTITUTE(TEXT(DG7,"#,##0.00"),"-","△")&amp;"】"))</f>
        <v>【89.21】</v>
      </c>
      <c r="DH6" s="22">
        <f>IF(DH7="",NA(),DH7)</f>
        <v>52.6</v>
      </c>
      <c r="DI6" s="22">
        <f t="shared" ref="DI6:DQ6" si="12">IF(DI7="",NA(),DI7)</f>
        <v>54.25</v>
      </c>
      <c r="DJ6" s="22">
        <f t="shared" si="12"/>
        <v>54.82</v>
      </c>
      <c r="DK6" s="22">
        <f t="shared" si="12"/>
        <v>55.88</v>
      </c>
      <c r="DL6" s="22">
        <f t="shared" si="12"/>
        <v>56.79</v>
      </c>
      <c r="DM6" s="22">
        <f t="shared" si="12"/>
        <v>49.2</v>
      </c>
      <c r="DN6" s="22">
        <f t="shared" si="12"/>
        <v>50.01</v>
      </c>
      <c r="DO6" s="22">
        <f t="shared" si="12"/>
        <v>50.99</v>
      </c>
      <c r="DP6" s="22">
        <f t="shared" si="12"/>
        <v>51.79</v>
      </c>
      <c r="DQ6" s="22">
        <f t="shared" si="12"/>
        <v>52.02</v>
      </c>
      <c r="DR6" s="21" t="str">
        <f>IF(DR7="","",IF(DR7="-","【-】","【"&amp;SUBSTITUTE(TEXT(DR7,"#,##0.00"),"-","△")&amp;"】"))</f>
        <v>【52.41】</v>
      </c>
      <c r="DS6" s="22">
        <f>IF(DS7="",NA(),DS7)</f>
        <v>9.2799999999999994</v>
      </c>
      <c r="DT6" s="22">
        <f t="shared" ref="DT6:EB6" si="13">IF(DT7="",NA(),DT7)</f>
        <v>9.2899999999999991</v>
      </c>
      <c r="DU6" s="22">
        <f t="shared" si="13"/>
        <v>9.06</v>
      </c>
      <c r="DV6" s="22">
        <f t="shared" si="13"/>
        <v>9.33</v>
      </c>
      <c r="DW6" s="22">
        <f t="shared" si="13"/>
        <v>9.5399999999999991</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0.31</v>
      </c>
      <c r="EE6" s="22">
        <f t="shared" ref="EE6:EM6" si="14">IF(EE7="",NA(),EE7)</f>
        <v>0.31</v>
      </c>
      <c r="EF6" s="22">
        <f t="shared" si="14"/>
        <v>0.42</v>
      </c>
      <c r="EG6" s="22">
        <f t="shared" si="14"/>
        <v>0.4</v>
      </c>
      <c r="EH6" s="22">
        <f t="shared" si="14"/>
        <v>0.41</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92061</v>
      </c>
      <c r="D7" s="24">
        <v>46</v>
      </c>
      <c r="E7" s="24">
        <v>1</v>
      </c>
      <c r="F7" s="24">
        <v>0</v>
      </c>
      <c r="G7" s="24">
        <v>1</v>
      </c>
      <c r="H7" s="24" t="s">
        <v>93</v>
      </c>
      <c r="I7" s="24" t="s">
        <v>94</v>
      </c>
      <c r="J7" s="24" t="s">
        <v>95</v>
      </c>
      <c r="K7" s="24" t="s">
        <v>96</v>
      </c>
      <c r="L7" s="24" t="s">
        <v>97</v>
      </c>
      <c r="M7" s="24" t="s">
        <v>98</v>
      </c>
      <c r="N7" s="25" t="s">
        <v>99</v>
      </c>
      <c r="O7" s="25">
        <v>70.67</v>
      </c>
      <c r="P7" s="25">
        <v>97.45</v>
      </c>
      <c r="Q7" s="25">
        <v>2447</v>
      </c>
      <c r="R7" s="25">
        <v>75281</v>
      </c>
      <c r="S7" s="25">
        <v>1449.83</v>
      </c>
      <c r="T7" s="25">
        <v>51.92</v>
      </c>
      <c r="U7" s="25">
        <v>73139</v>
      </c>
      <c r="V7" s="25">
        <v>201.9</v>
      </c>
      <c r="W7" s="25">
        <v>362.25</v>
      </c>
      <c r="X7" s="25">
        <v>96.46</v>
      </c>
      <c r="Y7" s="25">
        <v>100.19</v>
      </c>
      <c r="Z7" s="25">
        <v>98.94</v>
      </c>
      <c r="AA7" s="25">
        <v>97.82</v>
      </c>
      <c r="AB7" s="25">
        <v>93.66</v>
      </c>
      <c r="AC7" s="25">
        <v>110.91</v>
      </c>
      <c r="AD7" s="25">
        <v>111.49</v>
      </c>
      <c r="AE7" s="25">
        <v>109.09</v>
      </c>
      <c r="AF7" s="25">
        <v>109.05</v>
      </c>
      <c r="AG7" s="25">
        <v>107.61</v>
      </c>
      <c r="AH7" s="25">
        <v>107.26</v>
      </c>
      <c r="AI7" s="25">
        <v>7.28</v>
      </c>
      <c r="AJ7" s="25">
        <v>0</v>
      </c>
      <c r="AK7" s="25">
        <v>1.21</v>
      </c>
      <c r="AL7" s="25">
        <v>2.52</v>
      </c>
      <c r="AM7" s="25">
        <v>7.6</v>
      </c>
      <c r="AN7" s="25">
        <v>0.92</v>
      </c>
      <c r="AO7" s="25">
        <v>0.87</v>
      </c>
      <c r="AP7" s="25">
        <v>0.93</v>
      </c>
      <c r="AQ7" s="25">
        <v>1.02</v>
      </c>
      <c r="AR7" s="25">
        <v>1.24</v>
      </c>
      <c r="AS7" s="25">
        <v>1.61</v>
      </c>
      <c r="AT7" s="25">
        <v>278.31</v>
      </c>
      <c r="AU7" s="25">
        <v>250.41</v>
      </c>
      <c r="AV7" s="25">
        <v>288.88</v>
      </c>
      <c r="AW7" s="25">
        <v>275.36</v>
      </c>
      <c r="AX7" s="25">
        <v>306.37</v>
      </c>
      <c r="AY7" s="25">
        <v>350.79</v>
      </c>
      <c r="AZ7" s="25">
        <v>354.57</v>
      </c>
      <c r="BA7" s="25">
        <v>357.74</v>
      </c>
      <c r="BB7" s="25">
        <v>344.88</v>
      </c>
      <c r="BC7" s="25">
        <v>326.02</v>
      </c>
      <c r="BD7" s="25">
        <v>239.69</v>
      </c>
      <c r="BE7" s="25">
        <v>480.19</v>
      </c>
      <c r="BF7" s="25">
        <v>447.31</v>
      </c>
      <c r="BG7" s="25">
        <v>439.39</v>
      </c>
      <c r="BH7" s="25">
        <v>429.95</v>
      </c>
      <c r="BI7" s="25">
        <v>428.42</v>
      </c>
      <c r="BJ7" s="25">
        <v>322.92</v>
      </c>
      <c r="BK7" s="25">
        <v>303.45999999999998</v>
      </c>
      <c r="BL7" s="25">
        <v>307.27999999999997</v>
      </c>
      <c r="BM7" s="25">
        <v>304.02</v>
      </c>
      <c r="BN7" s="25">
        <v>300.54000000000002</v>
      </c>
      <c r="BO7" s="25">
        <v>264.86</v>
      </c>
      <c r="BP7" s="25">
        <v>90.1</v>
      </c>
      <c r="BQ7" s="25">
        <v>94</v>
      </c>
      <c r="BR7" s="25">
        <v>93.06</v>
      </c>
      <c r="BS7" s="25">
        <v>92.23</v>
      </c>
      <c r="BT7" s="25">
        <v>88.11</v>
      </c>
      <c r="BU7" s="25">
        <v>100.85</v>
      </c>
      <c r="BV7" s="25">
        <v>103.79</v>
      </c>
      <c r="BW7" s="25">
        <v>98.3</v>
      </c>
      <c r="BX7" s="25">
        <v>98.89</v>
      </c>
      <c r="BY7" s="25">
        <v>99.25</v>
      </c>
      <c r="BZ7" s="25">
        <v>97.59</v>
      </c>
      <c r="CA7" s="25">
        <v>145.9</v>
      </c>
      <c r="CB7" s="25">
        <v>147.38999999999999</v>
      </c>
      <c r="CC7" s="25">
        <v>149.99</v>
      </c>
      <c r="CD7" s="25">
        <v>151.71</v>
      </c>
      <c r="CE7" s="25">
        <v>159.30000000000001</v>
      </c>
      <c r="CF7" s="25">
        <v>167.1</v>
      </c>
      <c r="CG7" s="25">
        <v>167.86</v>
      </c>
      <c r="CH7" s="25">
        <v>173.68</v>
      </c>
      <c r="CI7" s="25">
        <v>174.52</v>
      </c>
      <c r="CJ7" s="25">
        <v>178.92</v>
      </c>
      <c r="CK7" s="25">
        <v>181.66</v>
      </c>
      <c r="CL7" s="25">
        <v>35.49</v>
      </c>
      <c r="CM7" s="25">
        <v>34.79</v>
      </c>
      <c r="CN7" s="25">
        <v>35.270000000000003</v>
      </c>
      <c r="CO7" s="25">
        <v>35.119999999999997</v>
      </c>
      <c r="CP7" s="25">
        <v>37.11</v>
      </c>
      <c r="CQ7" s="25">
        <v>59.91</v>
      </c>
      <c r="CR7" s="25">
        <v>59.4</v>
      </c>
      <c r="CS7" s="25">
        <v>59.24</v>
      </c>
      <c r="CT7" s="25">
        <v>58.77</v>
      </c>
      <c r="CU7" s="25">
        <v>59.17</v>
      </c>
      <c r="CV7" s="25">
        <v>60.21</v>
      </c>
      <c r="CW7" s="25">
        <v>81.44</v>
      </c>
      <c r="CX7" s="25">
        <v>81.39</v>
      </c>
      <c r="CY7" s="25">
        <v>81.34</v>
      </c>
      <c r="CZ7" s="25">
        <v>80.73</v>
      </c>
      <c r="DA7" s="25">
        <v>80.42</v>
      </c>
      <c r="DB7" s="25">
        <v>87.26</v>
      </c>
      <c r="DC7" s="25">
        <v>87.57</v>
      </c>
      <c r="DD7" s="25">
        <v>87.26</v>
      </c>
      <c r="DE7" s="25">
        <v>86.95</v>
      </c>
      <c r="DF7" s="25">
        <v>86.58</v>
      </c>
      <c r="DG7" s="25">
        <v>89.21</v>
      </c>
      <c r="DH7" s="25">
        <v>52.6</v>
      </c>
      <c r="DI7" s="25">
        <v>54.25</v>
      </c>
      <c r="DJ7" s="25">
        <v>54.82</v>
      </c>
      <c r="DK7" s="25">
        <v>55.88</v>
      </c>
      <c r="DL7" s="25">
        <v>56.79</v>
      </c>
      <c r="DM7" s="25">
        <v>49.2</v>
      </c>
      <c r="DN7" s="25">
        <v>50.01</v>
      </c>
      <c r="DO7" s="25">
        <v>50.99</v>
      </c>
      <c r="DP7" s="25">
        <v>51.79</v>
      </c>
      <c r="DQ7" s="25">
        <v>52.02</v>
      </c>
      <c r="DR7" s="25">
        <v>52.41</v>
      </c>
      <c r="DS7" s="25">
        <v>9.2799999999999994</v>
      </c>
      <c r="DT7" s="25">
        <v>9.2899999999999991</v>
      </c>
      <c r="DU7" s="25">
        <v>9.06</v>
      </c>
      <c r="DV7" s="25">
        <v>9.33</v>
      </c>
      <c r="DW7" s="25">
        <v>9.5399999999999991</v>
      </c>
      <c r="DX7" s="25">
        <v>18.329999999999998</v>
      </c>
      <c r="DY7" s="25">
        <v>20.27</v>
      </c>
      <c r="DZ7" s="25">
        <v>21.69</v>
      </c>
      <c r="EA7" s="25">
        <v>23.19</v>
      </c>
      <c r="EB7" s="25">
        <v>24.61</v>
      </c>
      <c r="EC7" s="25">
        <v>26.78</v>
      </c>
      <c r="ED7" s="25">
        <v>0.31</v>
      </c>
      <c r="EE7" s="25">
        <v>0.31</v>
      </c>
      <c r="EF7" s="25">
        <v>0.42</v>
      </c>
      <c r="EG7" s="25">
        <v>0.4</v>
      </c>
      <c r="EH7" s="25">
        <v>0.41</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中野　友寛</cp:lastModifiedBy>
  <cp:lastPrinted>2026-01-26T02:17:19Z</cp:lastPrinted>
  <dcterms:created xsi:type="dcterms:W3CDTF">2025-12-12T09:13:18Z</dcterms:created>
  <dcterms:modified xsi:type="dcterms:W3CDTF">2026-03-06T04:56:33Z</dcterms:modified>
  <cp:category/>
</cp:coreProperties>
</file>