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24F82EDA-12FD-49A9-BF3E-AB15F5A6FFBB}" xr6:coauthVersionLast="47" xr6:coauthVersionMax="47" xr10:uidLastSave="{00000000-0000-0000-0000-000000000000}"/>
  <workbookProtection workbookAlgorithmName="SHA-512" workbookHashValue="f/qCQW9uMkT0MLNyev+48/tCJ1DpzxBRNGxGpfBOyiYyyBg/eWIY5YGjzoV5gIiPiiha62a6vL0mAsxmElQe+g==" workbookSaltValue="5GN8s+/aia+viceL0MbeQ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I10" i="4" s="1"/>
  <c r="N6" i="5"/>
  <c r="B10" i="4" s="1"/>
  <c r="M6" i="5"/>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L10" i="4"/>
  <c r="AD10" i="4"/>
  <c r="W10" i="4"/>
  <c r="BB8" i="4"/>
  <c r="AL8" i="4"/>
  <c r="AD8" i="4"/>
  <c r="P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<sst xmlns="http://schemas.openxmlformats.org/spreadsheetml/2006/main" count="231" uniqueCount="114">
  <si>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</si>
  <si>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</si>
  <si>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</si>
  <si>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</si>
  <si>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</si>
  <si>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</si>
  <si>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</si>
  <si>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</si>
  <si>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</si>
  <si>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</si>
  <si>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</si>
  <si>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</si>
  <si>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</si>
  <si>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</si>
  <si>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</si>
  <si>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</si>
  <si>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</si>
  <si>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</si>
  <si>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</si>
  <si>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</si>
  <si>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</si>
  <si>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</si>
  <si>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</si>
  <si>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</si>
  <si>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</si>
  <si>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</si>
  <si>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</si>
  <si>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</si>
  <si>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</si>
  <si>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</si>
  <si>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</si>
  <si>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</si>
  <si>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</si>
  <si>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</si>
  <si>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</si>
  <si>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</si>
  <si>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</si>
  <si>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</si>
  <si>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</si>
  <si>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</si>
  <si>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</si>
  <si>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</si>
  <si>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</si>
  <si>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</si>
  <si>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</si>
  <si>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</si>
  <si>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</si>
  <si>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</si>
  <si>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</si>
  <si>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</si>
  <si>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</si>
  <si>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</si>
  <si>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</si>
  <si>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</si>
  <si>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</si>
  <si>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</si>
  <si>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</si>
  <si>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</si>
  <si>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</si>
  <si>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</si>
  <si>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</si>
  <si>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</si>
  <si>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</si>
  <si>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</si>
  <si>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</si>
  <si>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</si>
  <si>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</si>
  <si>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</si>
  <si>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</si>
  <si>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</si>
  <si>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</si>
  <si>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</si>
  <si>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</si>
  <si>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</si>
  <si>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</si>
  <si>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</si>
  <si>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</si>
  <si>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</si>
  <si>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</si>
  <si>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</si>
  <si>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</si>
  <si>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</si>
  <si>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</si>
  <si>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</si>
  <si>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</si>
  <si>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</si>
  <si>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</si>
  <si>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</si>
  <si>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</si>
  <si>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</si>
  <si>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</si>
  <si>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</si>
  <si>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</si>
  <si>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</si>
  <si>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</si>
  <si>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</si>
  <si>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鹿沼市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</si>
  <si>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</si>
  <si>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</si>
  <si>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</si>
  <si>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</si>
  <si>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</si>
  <si>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</si>
  <si>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</si>
  <si>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</si>
  <si>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</si>
  <si>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</si>
  <si>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</si>
  <si>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</si>
  <si>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</si>
  <si>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</si>
  <si>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の健全性を示す経常収支比率は103.06％となり、健全経営の水準とされる100％を引き続き上回っている。しかし、使用料で回収すべき経費をどの程度使用料収入で賄えているかを示す経費回収率は、94.17％であり、汚水処理費を使用料収入で賄えていない状況である。不足分については、一般会計からの基準外繰入金により補てんされていることから、経費回収率100％、基準外繰入金の削減を目指し、使用料改定の検討を進めている。
　企業債残高の規模を示す企業債残高対事業規模比率は、類似団体と比較し低い値となっている。過去の借り入れについては、償還のピークアウトを迎えており、今後さらに減少していく見込みである。
※R05当該値は228.74％ではなく、667.01％が正しい。</t>
    <rPh sb="189" eb="192">
      <t>メザ</t>
    </rPh>
    <phoneticPr fontId="1"/>
  </si>
  <si>
    <t>　経費削減や効率化を図りながら事業を実施しているが、経費回収率は100％に満たず、財源を一般会計繰入金に依存している。今後も、人口減少等による使用料収入の減収、物価高騰等や人件費の増加に伴う維持管理費の増加、老朽化に伴う更新費用の増加等が見込まれることから、使用料改定の検討を進めている。
　今後も、経費の抑制や計画的な施設更新を行い、経営の健全化に努めていく。
　また、技術職員の不足や技術継承等の課題があることから、業務の効率化や安定した下水道事業を継続していくため、ウォーターPPPの導入に向けた調査を進める。</t>
    <rPh sb="1" eb="6">
      <t>ケイヒサク</t>
    </rPh>
    <rPh sb="6" eb="9">
      <t>コウリツカ</t>
    </rPh>
    <rPh sb="10" eb="11">
      <t>ハカ</t>
    </rPh>
    <rPh sb="15" eb="17">
      <t>ジギョウ</t>
    </rPh>
    <rPh sb="18" eb="25">
      <t>ジッ</t>
    </rPh>
    <rPh sb="67" eb="68">
      <t>トウ</t>
    </rPh>
    <rPh sb="86" eb="89">
      <t>ジンケンヒ</t>
    </rPh>
    <rPh sb="90" eb="92">
      <t>ゾウカ</t>
    </rPh>
    <rPh sb="135" eb="138">
      <t>ケント</t>
    </rPh>
    <rPh sb="138" eb="139">
      <t>スス</t>
    </rPh>
    <rPh sb="146" eb="148">
      <t>コンゴ</t>
    </rPh>
    <rPh sb="150" eb="152">
      <t>ケイヒ</t>
    </rPh>
    <rPh sb="153" eb="155">
      <t>ヨクセイ</t>
    </rPh>
    <rPh sb="156" eb="159">
      <t>ケイカクテキ</t>
    </rPh>
    <rPh sb="160" eb="164">
      <t>シセツコウシン</t>
    </rPh>
    <rPh sb="165" eb="166">
      <t>オコナ</t>
    </rPh>
    <rPh sb="168" eb="170">
      <t>ケイエイ</t>
    </rPh>
    <rPh sb="171" eb="174">
      <t>ケンゼンカ</t>
    </rPh>
    <rPh sb="175" eb="176">
      <t>ツト</t>
    </rPh>
    <rPh sb="186" eb="191">
      <t>ギジュ</t>
    </rPh>
    <rPh sb="191" eb="193">
      <t>フソク</t>
    </rPh>
    <rPh sb="194" eb="196">
      <t>ギジュツ</t>
    </rPh>
    <rPh sb="196" eb="198">
      <t>ケイショウ</t>
    </rPh>
    <rPh sb="198" eb="199">
      <t>トウ</t>
    </rPh>
    <rPh sb="200" eb="202">
      <t>カダイ</t>
    </rPh>
    <rPh sb="210" eb="212">
      <t>ギョウム</t>
    </rPh>
    <rPh sb="213" eb="217">
      <t>コ</t>
    </rPh>
    <rPh sb="217" eb="219">
      <t>アンテイ</t>
    </rPh>
    <rPh sb="221" eb="226">
      <t>ゲスイドウジギョウ</t>
    </rPh>
    <rPh sb="227" eb="229">
      <t>ケイゾク</t>
    </rPh>
    <rPh sb="245" eb="247">
      <t>ドウ</t>
    </rPh>
    <rPh sb="248" eb="249">
      <t>ム</t>
    </rPh>
    <rPh sb="251" eb="253">
      <t>チョウサ</t>
    </rPh>
    <rPh sb="254" eb="255">
      <t>スス</t>
    </rPh>
    <phoneticPr fontId="1"/>
  </si>
  <si>
    <t>　平成17年3月から供用を開始し、現在のところ耐用年数を迎えた管渠はない。しかしながら、施設の修繕や更新等については、計画的に行っていく必要がある。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</si>
</sst>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9D-4215-8474-609349B6F4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19D-4215-8474-609349B6F4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33.43</c:v>
                </c:pt>
                <c:pt idx="1">
                  <c:v>16.64</c:v>
                </c:pt>
                <c:pt idx="2">
                  <c:v>30.52</c:v>
                </c:pt>
                <c:pt idx="3">
                  <c:v>35.29</c:v>
                </c:pt>
                <c:pt idx="4">
                  <c:v>29.55</c:v>
                </c:pt>
              </c:numCache>
            </c:numRef>
          </c:val>
          <c:extLst>
            <c:ext xmlns:c16="http://schemas.microsoft.com/office/drawing/2014/chart" uri="{C3380CC4-5D6E-409C-BE32-E72D297353CC}">
              <c16:uniqueId val="{00000000-9471-47E5-BD94-6230725535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471-47E5-BD94-6230725535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82.36</c:v>
                </c:pt>
                <c:pt idx="1">
                  <c:v>83.29</c:v>
                </c:pt>
                <c:pt idx="2">
                  <c:v>83.37</c:v>
                </c:pt>
                <c:pt idx="3">
                  <c:v>85.37</c:v>
                </c:pt>
                <c:pt idx="4">
                  <c:v>85.29</c:v>
                </c:pt>
              </c:numCache>
            </c:numRef>
          </c:val>
          <c:extLst>
            <c:ext xmlns:c16="http://schemas.microsoft.com/office/drawing/2014/chart" uri="{C3380CC4-5D6E-409C-BE32-E72D297353CC}">
              <c16:uniqueId val="{00000000-5694-40B9-8DE6-01D879EE5C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694-40B9-8DE6-01D879EE5C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c:v>
                </c:pt>
                <c:pt idx="2">
                  <c:v>100</c:v>
                </c:pt>
                <c:pt idx="3">
                  <c:v>109.74</c:v>
                </c:pt>
                <c:pt idx="4">
                  <c:v>103.06</c:v>
                </c:pt>
              </c:numCache>
            </c:numRef>
          </c:val>
          <c:extLst>
            <c:ext xmlns:c16="http://schemas.microsoft.com/office/drawing/2014/chart" uri="{C3380CC4-5D6E-409C-BE32-E72D297353CC}">
              <c16:uniqueId val="{00000000-68A1-452B-93AD-C62C90DD45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8A1-452B-93AD-C62C90DD45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formatCode="#,##0.00;&quot;△&quot;#,##0.00">
                  <c:v>0</c:v>
                </c:pt>
                <c:pt idx="1">
                  <c:v>41.63</c:v>
                </c:pt>
                <c:pt idx="2">
                  <c:v>43.99</c:v>
                </c:pt>
                <c:pt idx="3">
                  <c:v>46.35</c:v>
                </c:pt>
                <c:pt idx="4">
                  <c:v>48.57</c:v>
                </c:pt>
              </c:numCache>
            </c:numRef>
          </c:val>
          <c:extLst>
            <c:ext xmlns:c16="http://schemas.microsoft.com/office/drawing/2014/chart" uri="{C3380CC4-5D6E-409C-BE32-E72D297353CC}">
              <c16:uniqueId val="{00000000-35ED-492E-A06A-8858FD06E7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5ED-492E-A06A-8858FD06E7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F9-4AD2-A458-0B6F8B89E1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0F9-4AD2-A458-0B6F8B89E1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D0-4CE9-882D-4EC37CF2DB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4D0-4CE9-882D-4EC37CF2DB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37.08</c:v>
                </c:pt>
                <c:pt idx="1">
                  <c:v>65.72</c:v>
                </c:pt>
                <c:pt idx="2">
                  <c:v>63.33</c:v>
                </c:pt>
                <c:pt idx="3">
                  <c:v>105.61</c:v>
                </c:pt>
                <c:pt idx="4">
                  <c:v>108.19</c:v>
                </c:pt>
              </c:numCache>
            </c:numRef>
          </c:val>
          <c:extLst>
            <c:ext xmlns:c16="http://schemas.microsoft.com/office/drawing/2014/chart" uri="{C3380CC4-5D6E-409C-BE32-E72D297353CC}">
              <c16:uniqueId val="{00000000-3D70-4264-8BE2-BE50799710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D70-4264-8BE2-BE50799710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897.94</c:v>
                </c:pt>
                <c:pt idx="1">
                  <c:v>810.42</c:v>
                </c:pt>
                <c:pt idx="2">
                  <c:v>854.47</c:v>
                </c:pt>
                <c:pt idx="3">
                  <c:v>228.74</c:v>
                </c:pt>
                <c:pt idx="4">
                  <c:v>519.19000000000005</c:v>
                </c:pt>
              </c:numCache>
            </c:numRef>
          </c:val>
          <c:extLst>
            <c:ext xmlns:c16="http://schemas.microsoft.com/office/drawing/2014/chart" uri="{C3380CC4-5D6E-409C-BE32-E72D297353CC}">
              <c16:uniqueId val="{00000000-1938-4034-A030-61A05606FD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938-4034-A030-61A05606FD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86.82</c:v>
                </c:pt>
                <c:pt idx="1">
                  <c:v>100</c:v>
                </c:pt>
                <c:pt idx="2">
                  <c:v>94.93</c:v>
                </c:pt>
                <c:pt idx="3">
                  <c:v>94.16</c:v>
                </c:pt>
                <c:pt idx="4">
                  <c:v>94.17</c:v>
                </c:pt>
              </c:numCache>
            </c:numRef>
          </c:val>
          <c:extLst>
            <c:ext xmlns:c16="http://schemas.microsoft.com/office/drawing/2014/chart" uri="{C3380CC4-5D6E-409C-BE32-E72D297353CC}">
              <c16:uniqueId val="{00000000-82C1-4C44-9EC3-21F482E5D9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2C1-4C44-9EC3-21F482E5D9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185.72</c:v>
                </c:pt>
                <c:pt idx="1">
                  <c:v>150.13999999999999</c:v>
                </c:pt>
                <c:pt idx="2">
                  <c:v>150</c:v>
                </c:pt>
                <c:pt idx="3">
                  <c:v>150</c:v>
                </c:pt>
                <c:pt idx="4">
                  <c:v>150</c:v>
                </c:pt>
              </c:numCache>
            </c:numRef>
          </c:val>
          <c:extLst>
            <c:ext xmlns:c16="http://schemas.microsoft.com/office/drawing/2014/chart" uri="{C3380CC4-5D6E-409C-BE32-E72D297353CC}">
              <c16:uniqueId val="{00000000-BE1D-4559-A85C-A9A198938F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E1D-4559-A85C-A9A198938F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鹿沼市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92895</v>
      </c>
      <c r="AM8" s="35"/>
      <c r="AN8" s="35"/>
      <c r="AO8" s="35"/>
      <c r="AP8" s="35"/>
      <c r="AQ8" s="35"/>
      <c r="AR8" s="35"/>
      <c r="AS8" s="35"/>
      <c r="AT8" s="36">
        <f>データ!T6</f>
        <v>490.64</v>
      </c>
      <c r="AU8" s="36"/>
      <c r="AV8" s="36"/>
      <c r="AW8" s="36"/>
      <c r="AX8" s="36"/>
      <c r="AY8" s="36"/>
      <c r="AZ8" s="36"/>
      <c r="BA8" s="36"/>
      <c r="BB8" s="36">
        <f>データ!U6</f>
        <v>189.33</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78.72</v>
      </c>
      <c r="J10" s="36"/>
      <c r="K10" s="36"/>
      <c r="L10" s="36"/>
      <c r="M10" s="36"/>
      <c r="N10" s="36"/>
      <c r="O10" s="36"/>
      <c r="P10" s="36">
        <f>データ!P6</f>
        <v>1.75</v>
      </c>
      <c r="Q10" s="36"/>
      <c r="R10" s="36"/>
      <c r="S10" s="36"/>
      <c r="T10" s="36"/>
      <c r="U10" s="36"/>
      <c r="V10" s="36"/>
      <c r="W10" s="36">
        <f>データ!Q6</f>
        <v>86.49</v>
      </c>
      <c r="X10" s="36"/>
      <c r="Y10" s="36"/>
      <c r="Z10" s="36"/>
      <c r="AA10" s="36"/>
      <c r="AB10" s="36"/>
      <c r="AC10" s="36"/>
      <c r="AD10" s="35">
        <f>データ!R6</f>
        <v>2640</v>
      </c>
      <c r="AE10" s="35"/>
      <c r="AF10" s="35"/>
      <c r="AG10" s="35"/>
      <c r="AH10" s="35"/>
      <c r="AI10" s="35"/>
      <c r="AJ10" s="35"/>
      <c r="AK10" s="2"/>
      <c r="AL10" s="35">
        <f>データ!V6</f>
        <v>1618</v>
      </c>
      <c r="AM10" s="35"/>
      <c r="AN10" s="35"/>
      <c r="AO10" s="35"/>
      <c r="AP10" s="35"/>
      <c r="AQ10" s="35"/>
      <c r="AR10" s="35"/>
      <c r="AS10" s="35"/>
      <c r="AT10" s="36">
        <f>データ!W6</f>
        <v>0.65</v>
      </c>
      <c r="AU10" s="36"/>
      <c r="AV10" s="36"/>
      <c r="AW10" s="36"/>
      <c r="AX10" s="36"/>
      <c r="AY10" s="36"/>
      <c r="AZ10" s="36"/>
      <c r="BA10" s="36"/>
      <c r="BB10" s="36">
        <f>データ!X6</f>
        <v>2489.23</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zEQbnzrLWmUoMsqslMs2krPgZC9ij4pkmoOHKT79D92wsWWEIwKFMnoN7WjGXPJQlWhRxXZMB+rXDqJO3EXYEA==" saltValue="4E7qTbtgg2CThKToTWGkn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92053</v>
      </c>
      <c r="D6" s="19">
        <f t="shared" si="1"/>
        <v>46</v>
      </c>
      <c r="E6" s="19">
        <f t="shared" si="1"/>
        <v>17</v>
      </c>
      <c r="F6" s="19">
        <f t="shared" si="1"/>
        <v>4</v>
      </c>
      <c r="G6" s="19">
        <f t="shared" si="1"/>
        <v>0</v>
      </c>
      <c r="H6" s="19" t="str">
        <f t="shared" si="1"/>
        <v>栃木県　鹿沼市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78.72</v>
      </c>
      <c r="P6" s="23">
        <f t="shared" si="1"/>
        <v>1.75</v>
      </c>
      <c r="Q6" s="23">
        <f t="shared" si="1"/>
        <v>86.49</v>
      </c>
      <c r="R6" s="23">
        <f t="shared" si="1"/>
        <v>2640</v>
      </c>
      <c r="S6" s="23">
        <f t="shared" si="1"/>
        <v>92895</v>
      </c>
      <c r="T6" s="23">
        <f t="shared" si="1"/>
        <v>490.64</v>
      </c>
      <c r="U6" s="23">
        <f t="shared" si="1"/>
        <v>189.33</v>
      </c>
      <c r="V6" s="23">
        <f t="shared" si="1"/>
        <v>1618</v>
      </c>
      <c r="W6" s="23">
        <f t="shared" si="1"/>
        <v>0.65</v>
      </c>
      <c r="X6" s="23">
        <f t="shared" si="1"/>
        <v>2489.23</v>
      </c>
      <c r="Y6" s="27">
        <f t="shared" ref="Y6:AH6" si="2">IF(Y7="",NA(),Y7)</f>
        <v>100.01</v>
      </c>
      <c r="Z6" s="27">
        <f t="shared" si="2"/>
        <v>100</v>
      </c>
      <c r="AA6" s="27">
        <f t="shared" si="2"/>
        <v>100</v>
      </c>
      <c r="AB6" s="27">
        <f t="shared" si="2"/>
        <v>109.74</v>
      </c>
      <c r="AC6" s="27">
        <f t="shared" si="2"/>
        <v>103.06</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37.08</v>
      </c>
      <c r="AV6" s="27">
        <f t="shared" si="4"/>
        <v>65.72</v>
      </c>
      <c r="AW6" s="27">
        <f t="shared" si="4"/>
        <v>63.33</v>
      </c>
      <c r="AX6" s="27">
        <f t="shared" si="4"/>
        <v>105.61</v>
      </c>
      <c r="AY6" s="27">
        <f t="shared" si="4"/>
        <v>108.19</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897.94</v>
      </c>
      <c r="BG6" s="27">
        <f t="shared" si="5"/>
        <v>810.42</v>
      </c>
      <c r="BH6" s="27">
        <f t="shared" si="5"/>
        <v>854.47</v>
      </c>
      <c r="BI6" s="27">
        <f t="shared" si="5"/>
        <v>228.74</v>
      </c>
      <c r="BJ6" s="27">
        <f t="shared" si="5"/>
        <v>519.19000000000005</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86.82</v>
      </c>
      <c r="BR6" s="27">
        <f t="shared" si="6"/>
        <v>100</v>
      </c>
      <c r="BS6" s="27">
        <f t="shared" si="6"/>
        <v>94.93</v>
      </c>
      <c r="BT6" s="27">
        <f t="shared" si="6"/>
        <v>94.16</v>
      </c>
      <c r="BU6" s="27">
        <f t="shared" si="6"/>
        <v>94.17</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185.72</v>
      </c>
      <c r="CC6" s="27">
        <f t="shared" si="7"/>
        <v>150.13999999999999</v>
      </c>
      <c r="CD6" s="27">
        <f t="shared" si="7"/>
        <v>150</v>
      </c>
      <c r="CE6" s="27">
        <f t="shared" si="7"/>
        <v>150</v>
      </c>
      <c r="CF6" s="27">
        <f t="shared" si="7"/>
        <v>150</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33.43</v>
      </c>
      <c r="CN6" s="27">
        <f t="shared" si="8"/>
        <v>16.64</v>
      </c>
      <c r="CO6" s="27">
        <f t="shared" si="8"/>
        <v>30.52</v>
      </c>
      <c r="CP6" s="27">
        <f t="shared" si="8"/>
        <v>35.29</v>
      </c>
      <c r="CQ6" s="27">
        <f t="shared" si="8"/>
        <v>29.55</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82.36</v>
      </c>
      <c r="CY6" s="27">
        <f t="shared" si="9"/>
        <v>83.29</v>
      </c>
      <c r="CZ6" s="27">
        <f t="shared" si="9"/>
        <v>83.37</v>
      </c>
      <c r="DA6" s="27">
        <f t="shared" si="9"/>
        <v>85.37</v>
      </c>
      <c r="DB6" s="27">
        <f t="shared" si="9"/>
        <v>85.29</v>
      </c>
      <c r="DC6" s="27">
        <f t="shared" si="9"/>
        <v>84.19</v>
      </c>
      <c r="DD6" s="27">
        <f t="shared" si="9"/>
        <v>84.34</v>
      </c>
      <c r="DE6" s="27">
        <f t="shared" si="9"/>
        <v>84.34</v>
      </c>
      <c r="DF6" s="27">
        <f t="shared" si="9"/>
        <v>84.73</v>
      </c>
      <c r="DG6" s="27">
        <f t="shared" si="9"/>
        <v>84.21</v>
      </c>
      <c r="DH6" s="23" t="str">
        <f>IF(DH7="","",IF(DH7="-","【-】","【"&amp;SUBSTITUTE(TEXT(DH7,"#,##0.00"),"-","△")&amp;"】"))</f>
        <v>【86.31】</v>
      </c>
      <c r="DI6" s="23">
        <f t="shared" ref="DI6:DR6" si="10">IF(DI7="",NA(),DI7)</f>
        <v>0</v>
      </c>
      <c r="DJ6" s="27">
        <f t="shared" si="10"/>
        <v>41.63</v>
      </c>
      <c r="DK6" s="27">
        <f t="shared" si="10"/>
        <v>43.99</v>
      </c>
      <c r="DL6" s="27">
        <f t="shared" si="10"/>
        <v>46.35</v>
      </c>
      <c r="DM6" s="27">
        <f t="shared" si="10"/>
        <v>48.57</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2">
      <c r="A7" s="14"/>
      <c r="B7" s="20">
        <v>2024</v>
      </c>
      <c r="C7" s="20">
        <v>92053</v>
      </c>
      <c r="D7" s="20">
        <v>46</v>
      </c>
      <c r="E7" s="20">
        <v>17</v>
      </c>
      <c r="F7" s="20">
        <v>4</v>
      </c>
      <c r="G7" s="20">
        <v>0</v>
      </c>
      <c r="H7" s="20" t="s">
        <v>96</v>
      </c>
      <c r="I7" s="20" t="s">
        <v>97</v>
      </c>
      <c r="J7" s="20" t="s">
        <v>98</v>
      </c>
      <c r="K7" s="20" t="s">
        <v>12</v>
      </c>
      <c r="L7" s="20" t="s">
        <v>99</v>
      </c>
      <c r="M7" s="20" t="s">
        <v>100</v>
      </c>
      <c r="N7" s="24" t="s">
        <v>101</v>
      </c>
      <c r="O7" s="24">
        <v>78.72</v>
      </c>
      <c r="P7" s="24">
        <v>1.75</v>
      </c>
      <c r="Q7" s="24">
        <v>86.49</v>
      </c>
      <c r="R7" s="24">
        <v>2640</v>
      </c>
      <c r="S7" s="24">
        <v>92895</v>
      </c>
      <c r="T7" s="24">
        <v>490.64</v>
      </c>
      <c r="U7" s="24">
        <v>189.33</v>
      </c>
      <c r="V7" s="24">
        <v>1618</v>
      </c>
      <c r="W7" s="24">
        <v>0.65</v>
      </c>
      <c r="X7" s="24">
        <v>2489.23</v>
      </c>
      <c r="Y7" s="24">
        <v>100.01</v>
      </c>
      <c r="Z7" s="24">
        <v>100</v>
      </c>
      <c r="AA7" s="24">
        <v>100</v>
      </c>
      <c r="AB7" s="24">
        <v>109.74</v>
      </c>
      <c r="AC7" s="24">
        <v>103.06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37.08</v>
      </c>
      <c r="AV7" s="24">
        <v>65.72</v>
      </c>
      <c r="AW7" s="24">
        <v>63.33</v>
      </c>
      <c r="AX7" s="24">
        <v>105.61</v>
      </c>
      <c r="AY7" s="24">
        <v>108.19</v>
      </c>
      <c r="AZ7" s="24">
        <v>44.24</v>
      </c>
      <c r="BA7" s="24">
        <v>43.07</v>
      </c>
      <c r="BB7" s="24">
        <v>45.42</v>
      </c>
      <c r="BC7" s="24">
        <v>50.63</v>
      </c>
      <c r="BD7" s="24">
        <v>53.28</v>
      </c>
      <c r="BE7" s="24">
        <v>50.9</v>
      </c>
      <c r="BF7" s="24">
        <v>897.94</v>
      </c>
      <c r="BG7" s="24">
        <v>810.42</v>
      </c>
      <c r="BH7" s="24">
        <v>854.47</v>
      </c>
      <c r="BI7" s="24">
        <v>228.74</v>
      </c>
      <c r="BJ7" s="24">
        <v>519.19000000000005</v>
      </c>
      <c r="BK7" s="24">
        <v>1258.43</v>
      </c>
      <c r="BL7" s="24">
        <v>1163.75</v>
      </c>
      <c r="BM7" s="24">
        <v>1195.47</v>
      </c>
      <c r="BN7" s="24">
        <v>1168.69</v>
      </c>
      <c r="BO7" s="24">
        <v>1142.44</v>
      </c>
      <c r="BP7" s="24">
        <v>1099.1500000000001</v>
      </c>
      <c r="BQ7" s="24">
        <v>86.82</v>
      </c>
      <c r="BR7" s="24">
        <v>100</v>
      </c>
      <c r="BS7" s="24">
        <v>94.93</v>
      </c>
      <c r="BT7" s="24">
        <v>94.16</v>
      </c>
      <c r="BU7" s="24">
        <v>94.17</v>
      </c>
      <c r="BV7" s="24">
        <v>73.36</v>
      </c>
      <c r="BW7" s="24">
        <v>72.599999999999994</v>
      </c>
      <c r="BX7" s="24">
        <v>69.430000000000007</v>
      </c>
      <c r="BY7" s="24">
        <v>70.709999999999994</v>
      </c>
      <c r="BZ7" s="24">
        <v>66.63</v>
      </c>
      <c r="CA7" s="24">
        <v>72.92</v>
      </c>
      <c r="CB7" s="24">
        <v>185.72</v>
      </c>
      <c r="CC7" s="24">
        <v>150.13999999999999</v>
      </c>
      <c r="CD7" s="24">
        <v>150</v>
      </c>
      <c r="CE7" s="24">
        <v>150</v>
      </c>
      <c r="CF7" s="24">
        <v>150</v>
      </c>
      <c r="CG7" s="24">
        <v>224.88</v>
      </c>
      <c r="CH7" s="24">
        <v>228.64</v>
      </c>
      <c r="CI7" s="24">
        <v>239.46</v>
      </c>
      <c r="CJ7" s="24">
        <v>233.15</v>
      </c>
      <c r="CK7" s="24">
        <v>252.17</v>
      </c>
      <c r="CL7" s="24">
        <v>225.78</v>
      </c>
      <c r="CM7" s="24">
        <v>33.43</v>
      </c>
      <c r="CN7" s="24">
        <v>16.64</v>
      </c>
      <c r="CO7" s="24">
        <v>30.52</v>
      </c>
      <c r="CP7" s="24">
        <v>35.29</v>
      </c>
      <c r="CQ7" s="24">
        <v>29.55</v>
      </c>
      <c r="CR7" s="24">
        <v>42.4</v>
      </c>
      <c r="CS7" s="24">
        <v>42.28</v>
      </c>
      <c r="CT7" s="24">
        <v>41.06</v>
      </c>
      <c r="CU7" s="24">
        <v>42.09</v>
      </c>
      <c r="CV7" s="24">
        <v>42.15</v>
      </c>
      <c r="CW7" s="24">
        <v>43.17</v>
      </c>
      <c r="CX7" s="24">
        <v>82.36</v>
      </c>
      <c r="CY7" s="24">
        <v>83.29</v>
      </c>
      <c r="CZ7" s="24">
        <v>83.37</v>
      </c>
      <c r="DA7" s="24">
        <v>85.37</v>
      </c>
      <c r="DB7" s="24">
        <v>85.29</v>
      </c>
      <c r="DC7" s="24">
        <v>84.19</v>
      </c>
      <c r="DD7" s="24">
        <v>84.34</v>
      </c>
      <c r="DE7" s="24">
        <v>84.34</v>
      </c>
      <c r="DF7" s="24">
        <v>84.73</v>
      </c>
      <c r="DG7" s="24">
        <v>84.21</v>
      </c>
      <c r="DH7" s="24">
        <v>86.31</v>
      </c>
      <c r="DI7" s="24">
        <v>0</v>
      </c>
      <c r="DJ7" s="24">
        <v>41.63</v>
      </c>
      <c r="DK7" s="24">
        <v>43.99</v>
      </c>
      <c r="DL7" s="24">
        <v>46.35</v>
      </c>
      <c r="DM7" s="24">
        <v>48.57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2025-12-23T06:09:48Z</dcterms:created>
  <dcterms:modified xsi:type="dcterms:W3CDTF">2026-03-06T05:07:31Z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2026-03-01T23:56:29Z</vt:filetime>
  </property>
</Properties>
</file>