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5F6716DD-77B9-4290-8FC7-BF264CA58505}" xr6:coauthVersionLast="47" xr6:coauthVersionMax="47" xr10:uidLastSave="{00000000-0000-0000-0000-000000000000}"/>
  <workbookProtection workbookAlgorithmName="SHA-512" workbookHashValue="3Y7slyK/x9AgTfaI7xiBYNPMfFQa2eFhQy5lmeWGyBee7XgTqcl8H4QOxSyNUqo9O1GaewqAGQtrRo7mPk+V8w==" workbookSaltValue="xeMoY68ERPJeSWKEQDIvuA=="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I85" i="4"/>
  <c r="BB10" i="4"/>
  <c r="AT10" i="4"/>
  <c r="AL10" i="4"/>
  <c r="W10" i="4"/>
  <c r="I10" i="4"/>
  <c r="B10" i="4"/>
  <c r="BB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<sst xmlns="http://schemas.openxmlformats.org/spreadsheetml/2006/main" count="228" uniqueCount="111">
  <si>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</si>
  <si>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</si>
  <si>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</si>
  <si>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</si>
  <si>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</si>
  <si>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</si>
  <si>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管理者の情報</t>
    <rPh sb="0" eb="3">
      <t>カンリシャ</t>
    </rPh>
    <rPh sb="4" eb="6">
      <t>ジョウホウ</t>
    </rPh>
    <phoneticPr fontId="1"/>
  </si>
  <si>
    <t>事業CD</t>
    <rPh sb="0" eb="2">
      <t>ジギョウ</t>
    </rPh>
    <phoneticPr fontId="1"/>
  </si>
  <si>
    <t>業種CD</t>
    <rPh sb="0" eb="2">
      <t>ギョウシュ</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</si>
  <si>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</si>
  <si>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</si>
  <si>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</si>
  <si>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</si>
  <si>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</si>
  <si>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</si>
  <si>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</si>
  <si>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</si>
  <si>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</si>
  <si>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</si>
  <si>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</si>
  <si>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</si>
  <si>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</si>
  <si>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</si>
  <si>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</si>
  <si>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</si>
  <si>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</si>
  <si>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</si>
  <si>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</si>
  <si>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</si>
  <si>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</si>
  <si>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</si>
  <si>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</si>
  <si>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</si>
  <si>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</si>
  <si>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</si>
  <si>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</si>
  <si>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</si>
  <si>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</si>
  <si>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</si>
  <si>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</si>
  <si>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</si>
  <si>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</si>
  <si>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</si>
  <si>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</si>
  <si>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</si>
  <si>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</si>
  <si>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</si>
  <si>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</si>
  <si>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</si>
  <si>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</si>
  <si>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</si>
  <si>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</si>
  <si>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</si>
  <si>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</si>
  <si>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</si>
  <si>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</si>
  <si>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</si>
  <si>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</si>
  <si>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</si>
  <si>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</si>
  <si>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</si>
  <si>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</si>
  <si>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</si>
  <si>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</si>
  <si>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</si>
  <si>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</si>
  <si>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</si>
  <si>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</si>
  <si>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</si>
  <si>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</si>
  <si>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</si>
  <si>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</si>
  <si>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</si>
  <si>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</si>
  <si>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</si>
  <si>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</si>
  <si>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</si>
  <si>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</si>
  <si>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</si>
  <si>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</si>
  <si>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</si>
  <si>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</si>
  <si>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</si>
  <si>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</si>
  <si>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</si>
  <si>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</si>
  <si>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</si>
  <si>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</si>
  <si>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</si>
  <si>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</si>
  <si>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</si>
  <si>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</si>
  <si>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</si>
  <si>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</si>
  <si>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鹿沼市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</si>
  <si>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</si>
  <si>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</si>
  <si>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</si>
  <si>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</si>
  <si>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</si>
  <si>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</si>
  <si>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</si>
  <si>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</si>
  <si>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</si>
  <si>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経営の健全性は現在のところ保たれているが、今後も、人口減少や節水機器の普及などによる水道使用量の減少、物価上昇等による営業費用の増加が見込まれるため、経費節減に努めつつ、適正な料金水準を検討する必要がある。
　また、老朽化する管路が増加するため、経営戦略（投資・財政計画）の見直しを行い、持続可能な事業運営を進める。</t>
    <rPh sb="4" eb="7">
      <t>ケンゼンセイ</t>
    </rPh>
    <rPh sb="52" eb="54">
      <t>ブッカ</t>
    </rPh>
    <rPh sb="54" eb="56">
      <t>ジョウショウ</t>
    </rPh>
    <rPh sb="56" eb="57">
      <t>ナド</t>
    </rPh>
    <rPh sb="60" eb="64">
      <t>エイギ</t>
    </rPh>
    <rPh sb="86" eb="88">
      <t>テキセイ</t>
    </rPh>
    <rPh sb="129" eb="131">
      <t>トウシ</t>
    </rPh>
    <rPh sb="132" eb="134">
      <t>ザイセイ</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</si>
  <si>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</si>
  <si>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</si>
  <si>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</si>
  <si>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</si>
  <si>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営の健全性を示す経常収支比率は107.49％となり、健全経営の水準とされる100％を引き続き上回っている。しかし、補償金などの臨時的収入があったことにより、一時的に増加した令和5年度を除くと減少傾向となっている。今後も、給水人口の減少に伴う給水収益（水道料金収入）の減収や、物価高騰の影響による維持管理費の増加により、経常収支比率は悪化するものと考えられる。
　企業債残高の規模を示す企業債残高対給水収益比率は、給水人口の減少に伴う給水収益（水道料金収入）の減収や老朽化した管路及び浄水施設等の更新に伴う企業債の借入が増加していることにより、前年度比56.48ポイント増の651.98％となった。
　料金水準の妥当性を示す料金回収率（供給単価/給水原価）は、前年度比1.61ポイント減の103.65％で、事業に必要な費用を給水収益で賄える状況とされる100％は上回っている。しかし、物価高騰の影響を受け給水原価は149.29円/㎥と上昇していることから、適正な料金収入の確保が必要である。
　施設の稼働が収益につながっているかを示す有収率は、漏水箇所の早期特定や迅速な修繕対応により、前年度比0.13ポイント増の79.07％となった。</t>
    <rPh sb="80" eb="83">
      <t>イチジテキ</t>
    </rPh>
    <rPh sb="84" eb="86">
      <t>ゾウカ</t>
    </rPh>
    <rPh sb="88" eb="90">
      <t>レイワ</t>
    </rPh>
    <rPh sb="91" eb="93">
      <t>ネンド</t>
    </rPh>
    <rPh sb="94" eb="95">
      <t>ノゾ</t>
    </rPh>
    <rPh sb="97" eb="107">
      <t>ゲンショウケイコウ</t>
    </rPh>
    <rPh sb="183" eb="189">
      <t>キギョウサ</t>
    </rPh>
    <rPh sb="189" eb="191">
      <t>キボ</t>
    </rPh>
    <rPh sb="192" eb="193">
      <t>シメ</t>
    </rPh>
    <rPh sb="194" eb="200">
      <t>キギョウサ</t>
    </rPh>
    <rPh sb="200" eb="207">
      <t>キュウスイシュ</t>
    </rPh>
    <rPh sb="234" eb="237">
      <t>ロウキュウカ</t>
    </rPh>
    <rPh sb="239" eb="241">
      <t>カンロ</t>
    </rPh>
    <rPh sb="241" eb="242">
      <t>オヨ</t>
    </rPh>
    <rPh sb="243" eb="247">
      <t>ジョウ</t>
    </rPh>
    <rPh sb="247" eb="248">
      <t>トウ</t>
    </rPh>
    <rPh sb="249" eb="251">
      <t>コウシン</t>
    </rPh>
    <rPh sb="252" eb="253">
      <t>トモ</t>
    </rPh>
    <rPh sb="254" eb="258">
      <t>キギョ</t>
    </rPh>
    <rPh sb="258" eb="260">
      <t>カリイレ</t>
    </rPh>
    <rPh sb="286" eb="287">
      <t>ゾウ</t>
    </rPh>
    <rPh sb="429" eb="431">
      <t>テキセイ</t>
    </rPh>
    <rPh sb="432" eb="436">
      <t>リョウキ</t>
    </rPh>
    <rPh sb="437" eb="439">
      <t>カクホ</t>
    </rPh>
    <rPh sb="440" eb="442">
      <t>ヒツヨウ</t>
    </rPh>
    <phoneticPr fontId="1"/>
  </si>
  <si>
    <t>　固定資産の老朽化度合いを示す有形固定資産減価償却率は、前年度比0.72ポイント減の43.40％、法定耐用年数を経過した管路延長を示す管路経年化率は13.64％となり、前年度とほぼ同じ水準を維持している。
　しかし、法定耐用年数（40年）を超えた管路更新には莫大な費用がかかり、一斉に更新が難しいことから管路経年化率は上昇するものみられる。</t>
    <rPh sb="40" eb="41">
      <t>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</si>
</sst>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1.26</c:v>
                </c:pt>
                <c:pt idx="1">
                  <c:v>0.51</c:v>
                </c:pt>
                <c:pt idx="2">
                  <c:v>0.85</c:v>
                </c:pt>
                <c:pt idx="3">
                  <c:v>0.92</c:v>
                </c:pt>
                <c:pt idx="4">
                  <c:v>0.72</c:v>
                </c:pt>
              </c:numCache>
            </c:numRef>
          </c:val>
          <c:extLst>
            <c:ext xmlns:c16="http://schemas.microsoft.com/office/drawing/2014/chart" uri="{C3380CC4-5D6E-409C-BE32-E72D297353CC}">
              <c16:uniqueId val="{00000000-D9C1-498D-9E07-0F120B4AAE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9C1-498D-9E07-0F120B4AAE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76.790000000000006</c:v>
                </c:pt>
                <c:pt idx="1">
                  <c:v>76.58</c:v>
                </c:pt>
                <c:pt idx="2">
                  <c:v>76.13</c:v>
                </c:pt>
                <c:pt idx="3">
                  <c:v>73.58</c:v>
                </c:pt>
                <c:pt idx="4">
                  <c:v>73.540000000000006</c:v>
                </c:pt>
              </c:numCache>
            </c:numRef>
          </c:val>
          <c:extLst>
            <c:ext xmlns:c16="http://schemas.microsoft.com/office/drawing/2014/chart" uri="{C3380CC4-5D6E-409C-BE32-E72D297353CC}">
              <c16:uniqueId val="{00000000-46A9-40B5-AF39-AF8719E4A6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46A9-40B5-AF39-AF8719E4A6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78.680000000000007</c:v>
                </c:pt>
                <c:pt idx="1">
                  <c:v>78.95</c:v>
                </c:pt>
                <c:pt idx="2">
                  <c:v>78.05</c:v>
                </c:pt>
                <c:pt idx="3">
                  <c:v>78.94</c:v>
                </c:pt>
                <c:pt idx="4">
                  <c:v>79.069999999999993</c:v>
                </c:pt>
              </c:numCache>
            </c:numRef>
          </c:val>
          <c:extLst>
            <c:ext xmlns:c16="http://schemas.microsoft.com/office/drawing/2014/chart" uri="{C3380CC4-5D6E-409C-BE32-E72D297353CC}">
              <c16:uniqueId val="{00000000-5BA9-45E1-97CD-8D89BC4F5D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5BA9-45E1-97CD-8D89BC4F5D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117.85</c:v>
                </c:pt>
                <c:pt idx="1">
                  <c:v>117.41</c:v>
                </c:pt>
                <c:pt idx="2">
                  <c:v>114.11</c:v>
                </c:pt>
                <c:pt idx="3">
                  <c:v>119.27</c:v>
                </c:pt>
                <c:pt idx="4">
                  <c:v>107.49</c:v>
                </c:pt>
              </c:numCache>
            </c:numRef>
          </c:val>
          <c:extLst>
            <c:ext xmlns:c16="http://schemas.microsoft.com/office/drawing/2014/chart" uri="{C3380CC4-5D6E-409C-BE32-E72D297353CC}">
              <c16:uniqueId val="{00000000-65E8-4E35-A6B7-5E81E886BB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5E8-4E35-A6B7-5E81E886BB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43.68</c:v>
                </c:pt>
                <c:pt idx="1">
                  <c:v>44.47</c:v>
                </c:pt>
                <c:pt idx="2">
                  <c:v>43.86</c:v>
                </c:pt>
                <c:pt idx="3">
                  <c:v>44.12</c:v>
                </c:pt>
                <c:pt idx="4">
                  <c:v>43.4</c:v>
                </c:pt>
              </c:numCache>
            </c:numRef>
          </c:val>
          <c:extLst>
            <c:ext xmlns:c16="http://schemas.microsoft.com/office/drawing/2014/chart" uri="{C3380CC4-5D6E-409C-BE32-E72D297353CC}">
              <c16:uniqueId val="{00000000-F7A2-4BE5-AE55-26EE38C17F3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F7A2-4BE5-AE55-26EE38C17F3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12.52</c:v>
                </c:pt>
                <c:pt idx="1">
                  <c:v>13.19</c:v>
                </c:pt>
                <c:pt idx="2">
                  <c:v>12.99</c:v>
                </c:pt>
                <c:pt idx="3">
                  <c:v>12.91</c:v>
                </c:pt>
                <c:pt idx="4">
                  <c:v>13.64</c:v>
                </c:pt>
              </c:numCache>
            </c:numRef>
          </c:val>
          <c:extLst>
            <c:ext xmlns:c16="http://schemas.microsoft.com/office/drawing/2014/chart" uri="{C3380CC4-5D6E-409C-BE32-E72D297353CC}">
              <c16:uniqueId val="{00000000-AB07-4001-AE4E-0D9A2EA61E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B07-4001-AE4E-0D9A2EA61E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AA-48BD-AE74-F1A02A75ED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8AA-48BD-AE74-F1A02A75ED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377.02</c:v>
                </c:pt>
                <c:pt idx="1">
                  <c:v>533.04999999999995</c:v>
                </c:pt>
                <c:pt idx="2">
                  <c:v>434.98</c:v>
                </c:pt>
                <c:pt idx="3">
                  <c:v>460.22</c:v>
                </c:pt>
                <c:pt idx="4">
                  <c:v>328.5</c:v>
                </c:pt>
              </c:numCache>
            </c:numRef>
          </c:val>
          <c:extLst>
            <c:ext xmlns:c16="http://schemas.microsoft.com/office/drawing/2014/chart" uri="{C3380CC4-5D6E-409C-BE32-E72D297353CC}">
              <c16:uniqueId val="{00000000-2BB6-47AE-8891-0B5D267CC1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BB6-47AE-8891-0B5D267CC1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490.43</c:v>
                </c:pt>
                <c:pt idx="1">
                  <c:v>512.27</c:v>
                </c:pt>
                <c:pt idx="2">
                  <c:v>554.70000000000005</c:v>
                </c:pt>
                <c:pt idx="3">
                  <c:v>595.5</c:v>
                </c:pt>
                <c:pt idx="4">
                  <c:v>651.98</c:v>
                </c:pt>
              </c:numCache>
            </c:numRef>
          </c:val>
          <c:extLst>
            <c:ext xmlns:c16="http://schemas.microsoft.com/office/drawing/2014/chart" uri="{C3380CC4-5D6E-409C-BE32-E72D297353CC}">
              <c16:uniqueId val="{00000000-0B21-4D5F-860A-27BDE8998C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0B21-4D5F-860A-27BDE8998C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115.18</c:v>
                </c:pt>
                <c:pt idx="1">
                  <c:v>114.02</c:v>
                </c:pt>
                <c:pt idx="2">
                  <c:v>106.58</c:v>
                </c:pt>
                <c:pt idx="3">
                  <c:v>105.26</c:v>
                </c:pt>
                <c:pt idx="4">
                  <c:v>103.65</c:v>
                </c:pt>
              </c:numCache>
            </c:numRef>
          </c:val>
          <c:extLst>
            <c:ext xmlns:c16="http://schemas.microsoft.com/office/drawing/2014/chart" uri="{C3380CC4-5D6E-409C-BE32-E72D297353CC}">
              <c16:uniqueId val="{00000000-4DE8-462D-ACEF-615460EE57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DE8-462D-ACEF-615460EE57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132.83000000000001</c:v>
                </c:pt>
                <c:pt idx="1">
                  <c:v>134.6</c:v>
                </c:pt>
                <c:pt idx="2">
                  <c:v>144.47999999999999</c:v>
                </c:pt>
                <c:pt idx="3">
                  <c:v>146.47999999999999</c:v>
                </c:pt>
                <c:pt idx="4">
                  <c:v>149.29</c:v>
                </c:pt>
              </c:numCache>
            </c:numRef>
          </c:val>
          <c:extLst>
            <c:ext xmlns:c16="http://schemas.microsoft.com/office/drawing/2014/chart" uri="{C3380CC4-5D6E-409C-BE32-E72D297353CC}">
              <c16:uniqueId val="{00000000-063E-4A6D-887C-DAE5ABF7E9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063E-4A6D-887C-DAE5ABF7E9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8" t="s">
        <v>5</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2">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2">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2" t="str">
        <f>データ!H6</f>
        <v>栃木県　鹿沼市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4" t="s">
        <v>10</v>
      </c>
      <c r="C7" s="55"/>
      <c r="D7" s="55"/>
      <c r="E7" s="55"/>
      <c r="F7" s="55"/>
      <c r="G7" s="55"/>
      <c r="H7" s="55"/>
      <c r="I7" s="54" t="s">
        <v>16</v>
      </c>
      <c r="J7" s="55"/>
      <c r="K7" s="55"/>
      <c r="L7" s="55"/>
      <c r="M7" s="55"/>
      <c r="N7" s="55"/>
      <c r="O7" s="70"/>
      <c r="P7" s="56" t="s">
        <v>9</v>
      </c>
      <c r="Q7" s="56"/>
      <c r="R7" s="56"/>
      <c r="S7" s="56"/>
      <c r="T7" s="56"/>
      <c r="U7" s="56"/>
      <c r="V7" s="56"/>
      <c r="W7" s="56" t="s">
        <v>17</v>
      </c>
      <c r="X7" s="56"/>
      <c r="Y7" s="56"/>
      <c r="Z7" s="56"/>
      <c r="AA7" s="56"/>
      <c r="AB7" s="56"/>
      <c r="AC7" s="56"/>
      <c r="AD7" s="56" t="s">
        <v>6</v>
      </c>
      <c r="AE7" s="56"/>
      <c r="AF7" s="56"/>
      <c r="AG7" s="56"/>
      <c r="AH7" s="56"/>
      <c r="AI7" s="56"/>
      <c r="AJ7" s="56"/>
      <c r="AK7" s="2"/>
      <c r="AL7" s="56" t="s">
        <v>2</v>
      </c>
      <c r="AM7" s="56"/>
      <c r="AN7" s="56"/>
      <c r="AO7" s="56"/>
      <c r="AP7" s="56"/>
      <c r="AQ7" s="56"/>
      <c r="AR7" s="56"/>
      <c r="AS7" s="56"/>
      <c r="AT7" s="54" t="s">
        <v>14</v>
      </c>
      <c r="AU7" s="55"/>
      <c r="AV7" s="55"/>
      <c r="AW7" s="55"/>
      <c r="AX7" s="55"/>
      <c r="AY7" s="55"/>
      <c r="AZ7" s="55"/>
      <c r="BA7" s="55"/>
      <c r="BB7" s="56" t="s">
        <v>18</v>
      </c>
      <c r="BC7" s="56"/>
      <c r="BD7" s="56"/>
      <c r="BE7" s="56"/>
      <c r="BF7" s="56"/>
      <c r="BG7" s="56"/>
      <c r="BH7" s="56"/>
      <c r="BI7" s="56"/>
      <c r="BJ7" s="3"/>
      <c r="BK7" s="3"/>
      <c r="BL7" s="71" t="s">
        <v>19</v>
      </c>
      <c r="BM7" s="72"/>
      <c r="BN7" s="72"/>
      <c r="BO7" s="72"/>
      <c r="BP7" s="72"/>
      <c r="BQ7" s="72"/>
      <c r="BR7" s="72"/>
      <c r="BS7" s="72"/>
      <c r="BT7" s="72"/>
      <c r="BU7" s="72"/>
      <c r="BV7" s="72"/>
      <c r="BW7" s="72"/>
      <c r="BX7" s="72"/>
      <c r="BY7" s="7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5">
        <f>データ!$R$6</f>
        <v>92895</v>
      </c>
      <c r="AM8" s="65"/>
      <c r="AN8" s="65"/>
      <c r="AO8" s="65"/>
      <c r="AP8" s="65"/>
      <c r="AQ8" s="65"/>
      <c r="AR8" s="65"/>
      <c r="AS8" s="65"/>
      <c r="AT8" s="61">
        <f>データ!$S$6</f>
        <v>490.64</v>
      </c>
      <c r="AU8" s="62"/>
      <c r="AV8" s="62"/>
      <c r="AW8" s="62"/>
      <c r="AX8" s="62"/>
      <c r="AY8" s="62"/>
      <c r="AZ8" s="62"/>
      <c r="BA8" s="62"/>
      <c r="BB8" s="64">
        <f>データ!$T$6</f>
        <v>189.33</v>
      </c>
      <c r="BC8" s="64"/>
      <c r="BD8" s="64"/>
      <c r="BE8" s="64"/>
      <c r="BF8" s="64"/>
      <c r="BG8" s="64"/>
      <c r="BH8" s="64"/>
      <c r="BI8" s="64"/>
      <c r="BJ8" s="3"/>
      <c r="BK8" s="3"/>
      <c r="BL8" s="78" t="s">
        <v>15</v>
      </c>
      <c r="BM8" s="79"/>
      <c r="BN8" s="80" t="s">
        <v>21</v>
      </c>
      <c r="BO8" s="80"/>
      <c r="BP8" s="80"/>
      <c r="BQ8" s="80"/>
      <c r="BR8" s="80"/>
      <c r="BS8" s="80"/>
      <c r="BT8" s="80"/>
      <c r="BU8" s="80"/>
      <c r="BV8" s="80"/>
      <c r="BW8" s="80"/>
      <c r="BX8" s="80"/>
      <c r="BY8" s="81"/>
    </row>
    <row r="9" spans="1:78" ht="18.75" customHeight="1" x14ac:dyDescent="0.2">
      <c r="A9" s="2"/>
      <c r="B9" s="54" t="s">
        <v>23</v>
      </c>
      <c r="C9" s="55"/>
      <c r="D9" s="55"/>
      <c r="E9" s="55"/>
      <c r="F9" s="55"/>
      <c r="G9" s="55"/>
      <c r="H9" s="55"/>
      <c r="I9" s="54" t="s">
        <v>24</v>
      </c>
      <c r="J9" s="55"/>
      <c r="K9" s="55"/>
      <c r="L9" s="55"/>
      <c r="M9" s="55"/>
      <c r="N9" s="55"/>
      <c r="O9" s="70"/>
      <c r="P9" s="56" t="s">
        <v>26</v>
      </c>
      <c r="Q9" s="56"/>
      <c r="R9" s="56"/>
      <c r="S9" s="56"/>
      <c r="T9" s="56"/>
      <c r="U9" s="56"/>
      <c r="V9" s="56"/>
      <c r="W9" s="56" t="s">
        <v>22</v>
      </c>
      <c r="X9" s="56"/>
      <c r="Y9" s="56"/>
      <c r="Z9" s="56"/>
      <c r="AA9" s="56"/>
      <c r="AB9" s="56"/>
      <c r="AC9" s="56"/>
      <c r="AD9" s="2"/>
      <c r="AE9" s="2"/>
      <c r="AF9" s="2"/>
      <c r="AG9" s="2"/>
      <c r="AH9" s="2"/>
      <c r="AI9" s="2"/>
      <c r="AJ9" s="2"/>
      <c r="AK9" s="2"/>
      <c r="AL9" s="56" t="s">
        <v>29</v>
      </c>
      <c r="AM9" s="56"/>
      <c r="AN9" s="56"/>
      <c r="AO9" s="56"/>
      <c r="AP9" s="56"/>
      <c r="AQ9" s="56"/>
      <c r="AR9" s="56"/>
      <c r="AS9" s="56"/>
      <c r="AT9" s="54" t="s">
        <v>31</v>
      </c>
      <c r="AU9" s="55"/>
      <c r="AV9" s="55"/>
      <c r="AW9" s="55"/>
      <c r="AX9" s="55"/>
      <c r="AY9" s="55"/>
      <c r="AZ9" s="55"/>
      <c r="BA9" s="55"/>
      <c r="BB9" s="56" t="s">
        <v>1</v>
      </c>
      <c r="BC9" s="56"/>
      <c r="BD9" s="56"/>
      <c r="BE9" s="56"/>
      <c r="BF9" s="56"/>
      <c r="BG9" s="56"/>
      <c r="BH9" s="56"/>
      <c r="BI9" s="56"/>
      <c r="BJ9" s="3"/>
      <c r="BK9" s="3"/>
      <c r="BL9" s="57" t="s">
        <v>32</v>
      </c>
      <c r="BM9" s="58"/>
      <c r="BN9" s="59" t="s">
        <v>34</v>
      </c>
      <c r="BO9" s="59"/>
      <c r="BP9" s="59"/>
      <c r="BQ9" s="59"/>
      <c r="BR9" s="59"/>
      <c r="BS9" s="59"/>
      <c r="BT9" s="59"/>
      <c r="BU9" s="59"/>
      <c r="BV9" s="59"/>
      <c r="BW9" s="59"/>
      <c r="BX9" s="59"/>
      <c r="BY9" s="60"/>
    </row>
    <row r="10" spans="1:78" ht="18.75" customHeight="1" x14ac:dyDescent="0.2">
      <c r="A10" s="2"/>
      <c r="B10" s="61" t="str">
        <f>データ!$N$6</f>
        <v>-</v>
      </c>
      <c r="C10" s="62"/>
      <c r="D10" s="62"/>
      <c r="E10" s="62"/>
      <c r="F10" s="62"/>
      <c r="G10" s="62"/>
      <c r="H10" s="62"/>
      <c r="I10" s="61">
        <f>データ!$O$6</f>
        <v>56.88</v>
      </c>
      <c r="J10" s="62"/>
      <c r="K10" s="62"/>
      <c r="L10" s="62"/>
      <c r="M10" s="62"/>
      <c r="N10" s="62"/>
      <c r="O10" s="63"/>
      <c r="P10" s="64">
        <f>データ!$P$6</f>
        <v>92.06</v>
      </c>
      <c r="Q10" s="64"/>
      <c r="R10" s="64"/>
      <c r="S10" s="64"/>
      <c r="T10" s="64"/>
      <c r="U10" s="64"/>
      <c r="V10" s="64"/>
      <c r="W10" s="65">
        <f>データ!$Q$6</f>
        <v>2475</v>
      </c>
      <c r="X10" s="65"/>
      <c r="Y10" s="65"/>
      <c r="Z10" s="65"/>
      <c r="AA10" s="65"/>
      <c r="AB10" s="65"/>
      <c r="AC10" s="65"/>
      <c r="AD10" s="2"/>
      <c r="AE10" s="2"/>
      <c r="AF10" s="2"/>
      <c r="AG10" s="2"/>
      <c r="AH10" s="2"/>
      <c r="AI10" s="2"/>
      <c r="AJ10" s="2"/>
      <c r="AK10" s="2"/>
      <c r="AL10" s="65">
        <f>データ!$U$6</f>
        <v>84922</v>
      </c>
      <c r="AM10" s="65"/>
      <c r="AN10" s="65"/>
      <c r="AO10" s="65"/>
      <c r="AP10" s="65"/>
      <c r="AQ10" s="65"/>
      <c r="AR10" s="65"/>
      <c r="AS10" s="65"/>
      <c r="AT10" s="61">
        <f>データ!$V$6</f>
        <v>147.97999999999999</v>
      </c>
      <c r="AU10" s="62"/>
      <c r="AV10" s="62"/>
      <c r="AW10" s="62"/>
      <c r="AX10" s="62"/>
      <c r="AY10" s="62"/>
      <c r="AZ10" s="62"/>
      <c r="BA10" s="62"/>
      <c r="BB10" s="64">
        <f>データ!$W$6</f>
        <v>573.87</v>
      </c>
      <c r="BC10" s="64"/>
      <c r="BD10" s="64"/>
      <c r="BE10" s="64"/>
      <c r="BF10" s="64"/>
      <c r="BG10" s="64"/>
      <c r="BH10" s="64"/>
      <c r="BI10" s="64"/>
      <c r="BJ10" s="2"/>
      <c r="BK10" s="2"/>
      <c r="BL10" s="66" t="s">
        <v>36</v>
      </c>
      <c r="BM10" s="67"/>
      <c r="BN10" s="68" t="s">
        <v>39</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40</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42</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45</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2" t="s">
        <v>104</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2"/>
      <c r="BM80" s="43"/>
      <c r="BN80" s="43"/>
      <c r="BO80" s="43"/>
      <c r="BP80" s="43"/>
      <c r="BQ80" s="43"/>
      <c r="BR80" s="43"/>
      <c r="BS80" s="43"/>
      <c r="BT80" s="43"/>
      <c r="BU80" s="43"/>
      <c r="BV80" s="43"/>
      <c r="BW80" s="43"/>
      <c r="BX80" s="43"/>
      <c r="BY80" s="43"/>
      <c r="BZ80" s="44"/>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2"/>
      <c r="BM81" s="43"/>
      <c r="BN81" s="43"/>
      <c r="BO81" s="43"/>
      <c r="BP81" s="43"/>
      <c r="BQ81" s="43"/>
      <c r="BR81" s="43"/>
      <c r="BS81" s="43"/>
      <c r="BT81" s="43"/>
      <c r="BU81" s="43"/>
      <c r="BV81" s="43"/>
      <c r="BW81" s="43"/>
      <c r="BX81" s="43"/>
      <c r="BY81" s="43"/>
      <c r="BZ81" s="44"/>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5"/>
      <c r="BM82" s="46"/>
      <c r="BN82" s="46"/>
      <c r="BO82" s="46"/>
      <c r="BP82" s="46"/>
      <c r="BQ82" s="46"/>
      <c r="BR82" s="46"/>
      <c r="BS82" s="46"/>
      <c r="BT82" s="46"/>
      <c r="BU82" s="46"/>
      <c r="BV82" s="46"/>
      <c r="BW82" s="46"/>
      <c r="BX82" s="46"/>
      <c r="BY82" s="46"/>
      <c r="BZ82" s="47"/>
    </row>
    <row r="83" spans="1:78" x14ac:dyDescent="0.2">
      <c r="C83" s="10"/>
    </row>
    <row r="84" spans="1:78" hidden="1" x14ac:dyDescent="0.2">
      <c r="B84" s="6" t="s">
        <v>46</v>
      </c>
      <c r="C84" s="6"/>
      <c r="D84" s="6"/>
      <c r="E84" s="6" t="s">
        <v>48</v>
      </c>
      <c r="F84" s="6" t="s">
        <v>50</v>
      </c>
      <c r="G84" s="6" t="s">
        <v>51</v>
      </c>
      <c r="H84" s="6" t="s">
        <v>44</v>
      </c>
      <c r="I84" s="6" t="s">
        <v>11</v>
      </c>
      <c r="J84" s="6" t="s">
        <v>27</v>
      </c>
      <c r="K84" s="6" t="s">
        <v>52</v>
      </c>
      <c r="L84" s="6" t="s">
        <v>54</v>
      </c>
      <c r="M84" s="6" t="s">
        <v>33</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jJ085JoDjtUCPScEjyzv+c50s4BSwWLeVi0LRIoXIpTcpHiPgnvN0qTHUQcQeEXYSAa98nxFMgF7V/XAaYELYg==" saltValue="vbkSZMeehBS3KBvvRj/2w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61</v>
      </c>
      <c r="D3" s="17" t="s">
        <v>38</v>
      </c>
      <c r="E3" s="17" t="s">
        <v>8</v>
      </c>
      <c r="F3" s="17" t="s">
        <v>7</v>
      </c>
      <c r="G3" s="17" t="s">
        <v>25</v>
      </c>
      <c r="H3" s="84" t="s">
        <v>30</v>
      </c>
      <c r="I3" s="85"/>
      <c r="J3" s="85"/>
      <c r="K3" s="85"/>
      <c r="L3" s="85"/>
      <c r="M3" s="85"/>
      <c r="N3" s="85"/>
      <c r="O3" s="85"/>
      <c r="P3" s="85"/>
      <c r="Q3" s="85"/>
      <c r="R3" s="85"/>
      <c r="S3" s="85"/>
      <c r="T3" s="85"/>
      <c r="U3" s="85"/>
      <c r="V3" s="85"/>
      <c r="W3" s="86"/>
      <c r="X3" s="90" t="s">
        <v>57</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13</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2">
      <c r="A4" s="15" t="s">
        <v>62</v>
      </c>
      <c r="B4" s="18"/>
      <c r="C4" s="18"/>
      <c r="D4" s="18"/>
      <c r="E4" s="18"/>
      <c r="F4" s="18"/>
      <c r="G4" s="18"/>
      <c r="H4" s="87"/>
      <c r="I4" s="88"/>
      <c r="J4" s="88"/>
      <c r="K4" s="88"/>
      <c r="L4" s="88"/>
      <c r="M4" s="88"/>
      <c r="N4" s="88"/>
      <c r="O4" s="88"/>
      <c r="P4" s="88"/>
      <c r="Q4" s="88"/>
      <c r="R4" s="88"/>
      <c r="S4" s="88"/>
      <c r="T4" s="88"/>
      <c r="U4" s="88"/>
      <c r="V4" s="88"/>
      <c r="W4" s="89"/>
      <c r="X4" s="91" t="s">
        <v>55</v>
      </c>
      <c r="Y4" s="91"/>
      <c r="Z4" s="91"/>
      <c r="AA4" s="91"/>
      <c r="AB4" s="91"/>
      <c r="AC4" s="91"/>
      <c r="AD4" s="91"/>
      <c r="AE4" s="91"/>
      <c r="AF4" s="91"/>
      <c r="AG4" s="91"/>
      <c r="AH4" s="91"/>
      <c r="AI4" s="91" t="s">
        <v>47</v>
      </c>
      <c r="AJ4" s="91"/>
      <c r="AK4" s="91"/>
      <c r="AL4" s="91"/>
      <c r="AM4" s="91"/>
      <c r="AN4" s="91"/>
      <c r="AO4" s="91"/>
      <c r="AP4" s="91"/>
      <c r="AQ4" s="91"/>
      <c r="AR4" s="91"/>
      <c r="AS4" s="91"/>
      <c r="AT4" s="91" t="s">
        <v>41</v>
      </c>
      <c r="AU4" s="91"/>
      <c r="AV4" s="91"/>
      <c r="AW4" s="91"/>
      <c r="AX4" s="91"/>
      <c r="AY4" s="91"/>
      <c r="AZ4" s="91"/>
      <c r="BA4" s="91"/>
      <c r="BB4" s="91"/>
      <c r="BC4" s="91"/>
      <c r="BD4" s="91"/>
      <c r="BE4" s="91" t="s">
        <v>4</v>
      </c>
      <c r="BF4" s="91"/>
      <c r="BG4" s="91"/>
      <c r="BH4" s="91"/>
      <c r="BI4" s="91"/>
      <c r="BJ4" s="91"/>
      <c r="BK4" s="91"/>
      <c r="BL4" s="91"/>
      <c r="BM4" s="91"/>
      <c r="BN4" s="91"/>
      <c r="BO4" s="91"/>
      <c r="BP4" s="91" t="s">
        <v>35</v>
      </c>
      <c r="BQ4" s="91"/>
      <c r="BR4" s="91"/>
      <c r="BS4" s="91"/>
      <c r="BT4" s="91"/>
      <c r="BU4" s="91"/>
      <c r="BV4" s="91"/>
      <c r="BW4" s="91"/>
      <c r="BX4" s="91"/>
      <c r="BY4" s="91"/>
      <c r="BZ4" s="91"/>
      <c r="CA4" s="91" t="s">
        <v>63</v>
      </c>
      <c r="CB4" s="91"/>
      <c r="CC4" s="91"/>
      <c r="CD4" s="91"/>
      <c r="CE4" s="91"/>
      <c r="CF4" s="91"/>
      <c r="CG4" s="91"/>
      <c r="CH4" s="91"/>
      <c r="CI4" s="91"/>
      <c r="CJ4" s="91"/>
      <c r="CK4" s="91"/>
      <c r="CL4" s="91" t="s">
        <v>65</v>
      </c>
      <c r="CM4" s="91"/>
      <c r="CN4" s="91"/>
      <c r="CO4" s="91"/>
      <c r="CP4" s="91"/>
      <c r="CQ4" s="91"/>
      <c r="CR4" s="91"/>
      <c r="CS4" s="91"/>
      <c r="CT4" s="91"/>
      <c r="CU4" s="91"/>
      <c r="CV4" s="91"/>
      <c r="CW4" s="91" t="s">
        <v>66</v>
      </c>
      <c r="CX4" s="91"/>
      <c r="CY4" s="91"/>
      <c r="CZ4" s="91"/>
      <c r="DA4" s="91"/>
      <c r="DB4" s="91"/>
      <c r="DC4" s="91"/>
      <c r="DD4" s="91"/>
      <c r="DE4" s="91"/>
      <c r="DF4" s="91"/>
      <c r="DG4" s="91"/>
      <c r="DH4" s="91" t="s">
        <v>67</v>
      </c>
      <c r="DI4" s="91"/>
      <c r="DJ4" s="91"/>
      <c r="DK4" s="91"/>
      <c r="DL4" s="91"/>
      <c r="DM4" s="91"/>
      <c r="DN4" s="91"/>
      <c r="DO4" s="91"/>
      <c r="DP4" s="91"/>
      <c r="DQ4" s="91"/>
      <c r="DR4" s="91"/>
      <c r="DS4" s="91" t="s">
        <v>3</v>
      </c>
      <c r="DT4" s="91"/>
      <c r="DU4" s="91"/>
      <c r="DV4" s="91"/>
      <c r="DW4" s="91"/>
      <c r="DX4" s="91"/>
      <c r="DY4" s="91"/>
      <c r="DZ4" s="91"/>
      <c r="EA4" s="91"/>
      <c r="EB4" s="91"/>
      <c r="EC4" s="91"/>
      <c r="ED4" s="91" t="s">
        <v>68</v>
      </c>
      <c r="EE4" s="91"/>
      <c r="EF4" s="91"/>
      <c r="EG4" s="91"/>
      <c r="EH4" s="91"/>
      <c r="EI4" s="91"/>
      <c r="EJ4" s="91"/>
      <c r="EK4" s="91"/>
      <c r="EL4" s="91"/>
      <c r="EM4" s="91"/>
      <c r="EN4" s="91"/>
    </row>
    <row r="5" spans="1:144" x14ac:dyDescent="0.2">
      <c r="A5" s="15" t="s">
        <v>28</v>
      </c>
      <c r="B5" s="19"/>
      <c r="C5" s="19"/>
      <c r="D5" s="19"/>
      <c r="E5" s="19"/>
      <c r="F5" s="19"/>
      <c r="G5" s="19"/>
      <c r="H5" s="24" t="s">
        <v>60</v>
      </c>
      <c r="I5" s="24" t="s">
        <v>69</v>
      </c>
      <c r="J5" s="24" t="s">
        <v>70</v>
      </c>
      <c r="K5" s="24" t="s">
        <v>71</v>
      </c>
      <c r="L5" s="24" t="s">
        <v>72</v>
      </c>
      <c r="M5" s="24" t="s">
        <v>6</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85</v>
      </c>
      <c r="AB5" s="24" t="s">
        <v>86</v>
      </c>
      <c r="AC5" s="24" t="s">
        <v>88</v>
      </c>
      <c r="AD5" s="24" t="s">
        <v>89</v>
      </c>
      <c r="AE5" s="24" t="s">
        <v>90</v>
      </c>
      <c r="AF5" s="24" t="s">
        <v>91</v>
      </c>
      <c r="AG5" s="24" t="s">
        <v>92</v>
      </c>
      <c r="AH5" s="24" t="s">
        <v>46</v>
      </c>
      <c r="AI5" s="24" t="s">
        <v>82</v>
      </c>
      <c r="AJ5" s="24" t="s">
        <v>83</v>
      </c>
      <c r="AK5" s="24" t="s">
        <v>84</v>
      </c>
      <c r="AL5" s="24" t="s">
        <v>85</v>
      </c>
      <c r="AM5" s="24" t="s">
        <v>86</v>
      </c>
      <c r="AN5" s="24" t="s">
        <v>88</v>
      </c>
      <c r="AO5" s="24" t="s">
        <v>89</v>
      </c>
      <c r="AP5" s="24" t="s">
        <v>90</v>
      </c>
      <c r="AQ5" s="24" t="s">
        <v>91</v>
      </c>
      <c r="AR5" s="24" t="s">
        <v>92</v>
      </c>
      <c r="AS5" s="24" t="s">
        <v>87</v>
      </c>
      <c r="AT5" s="24" t="s">
        <v>82</v>
      </c>
      <c r="AU5" s="24" t="s">
        <v>83</v>
      </c>
      <c r="AV5" s="24" t="s">
        <v>84</v>
      </c>
      <c r="AW5" s="24" t="s">
        <v>85</v>
      </c>
      <c r="AX5" s="24" t="s">
        <v>86</v>
      </c>
      <c r="AY5" s="24" t="s">
        <v>88</v>
      </c>
      <c r="AZ5" s="24" t="s">
        <v>89</v>
      </c>
      <c r="BA5" s="24" t="s">
        <v>90</v>
      </c>
      <c r="BB5" s="24" t="s">
        <v>91</v>
      </c>
      <c r="BC5" s="24" t="s">
        <v>92</v>
      </c>
      <c r="BD5" s="24" t="s">
        <v>87</v>
      </c>
      <c r="BE5" s="24" t="s">
        <v>82</v>
      </c>
      <c r="BF5" s="24" t="s">
        <v>83</v>
      </c>
      <c r="BG5" s="24" t="s">
        <v>84</v>
      </c>
      <c r="BH5" s="24" t="s">
        <v>85</v>
      </c>
      <c r="BI5" s="24" t="s">
        <v>86</v>
      </c>
      <c r="BJ5" s="24" t="s">
        <v>88</v>
      </c>
      <c r="BK5" s="24" t="s">
        <v>89</v>
      </c>
      <c r="BL5" s="24" t="s">
        <v>90</v>
      </c>
      <c r="BM5" s="24" t="s">
        <v>91</v>
      </c>
      <c r="BN5" s="24" t="s">
        <v>92</v>
      </c>
      <c r="BO5" s="24" t="s">
        <v>87</v>
      </c>
      <c r="BP5" s="24" t="s">
        <v>82</v>
      </c>
      <c r="BQ5" s="24" t="s">
        <v>83</v>
      </c>
      <c r="BR5" s="24" t="s">
        <v>84</v>
      </c>
      <c r="BS5" s="24" t="s">
        <v>85</v>
      </c>
      <c r="BT5" s="24" t="s">
        <v>86</v>
      </c>
      <c r="BU5" s="24" t="s">
        <v>88</v>
      </c>
      <c r="BV5" s="24" t="s">
        <v>89</v>
      </c>
      <c r="BW5" s="24" t="s">
        <v>90</v>
      </c>
      <c r="BX5" s="24" t="s">
        <v>91</v>
      </c>
      <c r="BY5" s="24" t="s">
        <v>92</v>
      </c>
      <c r="BZ5" s="24" t="s">
        <v>87</v>
      </c>
      <c r="CA5" s="24" t="s">
        <v>82</v>
      </c>
      <c r="CB5" s="24" t="s">
        <v>83</v>
      </c>
      <c r="CC5" s="24" t="s">
        <v>84</v>
      </c>
      <c r="CD5" s="24" t="s">
        <v>85</v>
      </c>
      <c r="CE5" s="24" t="s">
        <v>86</v>
      </c>
      <c r="CF5" s="24" t="s">
        <v>88</v>
      </c>
      <c r="CG5" s="24" t="s">
        <v>89</v>
      </c>
      <c r="CH5" s="24" t="s">
        <v>90</v>
      </c>
      <c r="CI5" s="24" t="s">
        <v>91</v>
      </c>
      <c r="CJ5" s="24" t="s">
        <v>92</v>
      </c>
      <c r="CK5" s="24" t="s">
        <v>87</v>
      </c>
      <c r="CL5" s="24" t="s">
        <v>82</v>
      </c>
      <c r="CM5" s="24" t="s">
        <v>83</v>
      </c>
      <c r="CN5" s="24" t="s">
        <v>84</v>
      </c>
      <c r="CO5" s="24" t="s">
        <v>85</v>
      </c>
      <c r="CP5" s="24" t="s">
        <v>86</v>
      </c>
      <c r="CQ5" s="24" t="s">
        <v>88</v>
      </c>
      <c r="CR5" s="24" t="s">
        <v>89</v>
      </c>
      <c r="CS5" s="24" t="s">
        <v>90</v>
      </c>
      <c r="CT5" s="24" t="s">
        <v>91</v>
      </c>
      <c r="CU5" s="24" t="s">
        <v>92</v>
      </c>
      <c r="CV5" s="24" t="s">
        <v>87</v>
      </c>
      <c r="CW5" s="24" t="s">
        <v>82</v>
      </c>
      <c r="CX5" s="24" t="s">
        <v>83</v>
      </c>
      <c r="CY5" s="24" t="s">
        <v>84</v>
      </c>
      <c r="CZ5" s="24" t="s">
        <v>85</v>
      </c>
      <c r="DA5" s="24" t="s">
        <v>86</v>
      </c>
      <c r="DB5" s="24" t="s">
        <v>88</v>
      </c>
      <c r="DC5" s="24" t="s">
        <v>89</v>
      </c>
      <c r="DD5" s="24" t="s">
        <v>90</v>
      </c>
      <c r="DE5" s="24" t="s">
        <v>91</v>
      </c>
      <c r="DF5" s="24" t="s">
        <v>92</v>
      </c>
      <c r="DG5" s="24" t="s">
        <v>87</v>
      </c>
      <c r="DH5" s="24" t="s">
        <v>82</v>
      </c>
      <c r="DI5" s="24" t="s">
        <v>83</v>
      </c>
      <c r="DJ5" s="24" t="s">
        <v>84</v>
      </c>
      <c r="DK5" s="24" t="s">
        <v>85</v>
      </c>
      <c r="DL5" s="24" t="s">
        <v>86</v>
      </c>
      <c r="DM5" s="24" t="s">
        <v>88</v>
      </c>
      <c r="DN5" s="24" t="s">
        <v>89</v>
      </c>
      <c r="DO5" s="24" t="s">
        <v>90</v>
      </c>
      <c r="DP5" s="24" t="s">
        <v>91</v>
      </c>
      <c r="DQ5" s="24" t="s">
        <v>92</v>
      </c>
      <c r="DR5" s="24" t="s">
        <v>87</v>
      </c>
      <c r="DS5" s="24" t="s">
        <v>82</v>
      </c>
      <c r="DT5" s="24" t="s">
        <v>83</v>
      </c>
      <c r="DU5" s="24" t="s">
        <v>84</v>
      </c>
      <c r="DV5" s="24" t="s">
        <v>85</v>
      </c>
      <c r="DW5" s="24" t="s">
        <v>86</v>
      </c>
      <c r="DX5" s="24" t="s">
        <v>88</v>
      </c>
      <c r="DY5" s="24" t="s">
        <v>89</v>
      </c>
      <c r="DZ5" s="24" t="s">
        <v>90</v>
      </c>
      <c r="EA5" s="24" t="s">
        <v>91</v>
      </c>
      <c r="EB5" s="24" t="s">
        <v>92</v>
      </c>
      <c r="EC5" s="24" t="s">
        <v>87</v>
      </c>
      <c r="ED5" s="24" t="s">
        <v>82</v>
      </c>
      <c r="EE5" s="24" t="s">
        <v>83</v>
      </c>
      <c r="EF5" s="24" t="s">
        <v>84</v>
      </c>
      <c r="EG5" s="24" t="s">
        <v>85</v>
      </c>
      <c r="EH5" s="24" t="s">
        <v>86</v>
      </c>
      <c r="EI5" s="24" t="s">
        <v>88</v>
      </c>
      <c r="EJ5" s="24" t="s">
        <v>89</v>
      </c>
      <c r="EK5" s="24" t="s">
        <v>90</v>
      </c>
      <c r="EL5" s="24" t="s">
        <v>91</v>
      </c>
      <c r="EM5" s="24" t="s">
        <v>92</v>
      </c>
      <c r="EN5" s="24" t="s">
        <v>87</v>
      </c>
    </row>
    <row r="6" spans="1:144" s="14" customFormat="1" x14ac:dyDescent="0.2">
      <c r="A6" s="15" t="s">
        <v>93</v>
      </c>
      <c r="B6" s="20">
        <f t="shared" ref="B6:W6" si="1">B7</f>
        <v>2024</v>
      </c>
      <c r="C6" s="20">
        <f t="shared" si="1"/>
        <v>92053</v>
      </c>
      <c r="D6" s="20">
        <f t="shared" si="1"/>
        <v>46</v>
      </c>
      <c r="E6" s="20">
        <f t="shared" si="1"/>
        <v>1</v>
      </c>
      <c r="F6" s="20">
        <f t="shared" si="1"/>
        <v>0</v>
      </c>
      <c r="G6" s="20">
        <f t="shared" si="1"/>
        <v>1</v>
      </c>
      <c r="H6" s="20" t="str">
        <f t="shared" si="1"/>
        <v>栃木県　鹿沼市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56.88</v>
      </c>
      <c r="P6" s="25">
        <f t="shared" si="1"/>
        <v>92.06</v>
      </c>
      <c r="Q6" s="25">
        <f t="shared" si="1"/>
        <v>2475</v>
      </c>
      <c r="R6" s="25">
        <f t="shared" si="1"/>
        <v>92895</v>
      </c>
      <c r="S6" s="25">
        <f t="shared" si="1"/>
        <v>490.64</v>
      </c>
      <c r="T6" s="25">
        <f t="shared" si="1"/>
        <v>189.33</v>
      </c>
      <c r="U6" s="25">
        <f t="shared" si="1"/>
        <v>84922</v>
      </c>
      <c r="V6" s="25">
        <f t="shared" si="1"/>
        <v>147.97999999999999</v>
      </c>
      <c r="W6" s="25">
        <f t="shared" si="1"/>
        <v>573.87</v>
      </c>
      <c r="X6" s="27">
        <f t="shared" ref="X6:AG6" si="2">IF(X7="",NA(),X7)</f>
        <v>117.85</v>
      </c>
      <c r="Y6" s="27">
        <f t="shared" si="2"/>
        <v>117.41</v>
      </c>
      <c r="Z6" s="27">
        <f t="shared" si="2"/>
        <v>114.11</v>
      </c>
      <c r="AA6" s="27">
        <f t="shared" si="2"/>
        <v>119.27</v>
      </c>
      <c r="AB6" s="27">
        <f t="shared" si="2"/>
        <v>107.49</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377.02</v>
      </c>
      <c r="AU6" s="27">
        <f t="shared" si="4"/>
        <v>533.04999999999995</v>
      </c>
      <c r="AV6" s="27">
        <f t="shared" si="4"/>
        <v>434.98</v>
      </c>
      <c r="AW6" s="27">
        <f t="shared" si="4"/>
        <v>460.22</v>
      </c>
      <c r="AX6" s="27">
        <f t="shared" si="4"/>
        <v>328.5</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490.43</v>
      </c>
      <c r="BF6" s="27">
        <f t="shared" si="5"/>
        <v>512.27</v>
      </c>
      <c r="BG6" s="27">
        <f t="shared" si="5"/>
        <v>554.70000000000005</v>
      </c>
      <c r="BH6" s="27">
        <f t="shared" si="5"/>
        <v>595.5</v>
      </c>
      <c r="BI6" s="27">
        <f t="shared" si="5"/>
        <v>651.98</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115.18</v>
      </c>
      <c r="BQ6" s="27">
        <f t="shared" si="6"/>
        <v>114.02</v>
      </c>
      <c r="BR6" s="27">
        <f t="shared" si="6"/>
        <v>106.58</v>
      </c>
      <c r="BS6" s="27">
        <f t="shared" si="6"/>
        <v>105.26</v>
      </c>
      <c r="BT6" s="27">
        <f t="shared" si="6"/>
        <v>103.65</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132.83000000000001</v>
      </c>
      <c r="CB6" s="27">
        <f t="shared" si="7"/>
        <v>134.6</v>
      </c>
      <c r="CC6" s="27">
        <f t="shared" si="7"/>
        <v>144.47999999999999</v>
      </c>
      <c r="CD6" s="27">
        <f t="shared" si="7"/>
        <v>146.47999999999999</v>
      </c>
      <c r="CE6" s="27">
        <f t="shared" si="7"/>
        <v>149.29</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76.790000000000006</v>
      </c>
      <c r="CM6" s="27">
        <f t="shared" si="8"/>
        <v>76.58</v>
      </c>
      <c r="CN6" s="27">
        <f t="shared" si="8"/>
        <v>76.13</v>
      </c>
      <c r="CO6" s="27">
        <f t="shared" si="8"/>
        <v>73.58</v>
      </c>
      <c r="CP6" s="27">
        <f t="shared" si="8"/>
        <v>73.540000000000006</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78.680000000000007</v>
      </c>
      <c r="CX6" s="27">
        <f t="shared" si="9"/>
        <v>78.95</v>
      </c>
      <c r="CY6" s="27">
        <f t="shared" si="9"/>
        <v>78.05</v>
      </c>
      <c r="CZ6" s="27">
        <f t="shared" si="9"/>
        <v>78.94</v>
      </c>
      <c r="DA6" s="27">
        <f t="shared" si="9"/>
        <v>79.069999999999993</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43.68</v>
      </c>
      <c r="DI6" s="27">
        <f t="shared" si="10"/>
        <v>44.47</v>
      </c>
      <c r="DJ6" s="27">
        <f t="shared" si="10"/>
        <v>43.86</v>
      </c>
      <c r="DK6" s="27">
        <f t="shared" si="10"/>
        <v>44.12</v>
      </c>
      <c r="DL6" s="27">
        <f t="shared" si="10"/>
        <v>43.4</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12.52</v>
      </c>
      <c r="DT6" s="27">
        <f t="shared" si="11"/>
        <v>13.19</v>
      </c>
      <c r="DU6" s="27">
        <f t="shared" si="11"/>
        <v>12.99</v>
      </c>
      <c r="DV6" s="27">
        <f t="shared" si="11"/>
        <v>12.91</v>
      </c>
      <c r="DW6" s="27">
        <f t="shared" si="11"/>
        <v>13.64</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1.26</v>
      </c>
      <c r="EE6" s="27">
        <f t="shared" si="12"/>
        <v>0.51</v>
      </c>
      <c r="EF6" s="27">
        <f t="shared" si="12"/>
        <v>0.85</v>
      </c>
      <c r="EG6" s="27">
        <f t="shared" si="12"/>
        <v>0.92</v>
      </c>
      <c r="EH6" s="27">
        <f t="shared" si="12"/>
        <v>0.72</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92053</v>
      </c>
      <c r="D7" s="21">
        <v>46</v>
      </c>
      <c r="E7" s="21">
        <v>1</v>
      </c>
      <c r="F7" s="21">
        <v>0</v>
      </c>
      <c r="G7" s="21">
        <v>1</v>
      </c>
      <c r="H7" s="21" t="s">
        <v>94</v>
      </c>
      <c r="I7" s="21" t="s">
        <v>95</v>
      </c>
      <c r="J7" s="21" t="s">
        <v>96</v>
      </c>
      <c r="K7" s="21" t="s">
        <v>97</v>
      </c>
      <c r="L7" s="21" t="s">
        <v>37</v>
      </c>
      <c r="M7" s="21" t="s">
        <v>0</v>
      </c>
      <c r="N7" s="26" t="s">
        <v>98</v>
      </c>
      <c r="O7" s="26">
        <v>56.88</v>
      </c>
      <c r="P7" s="26">
        <v>92.06</v>
      </c>
      <c r="Q7" s="26">
        <v>2475</v>
      </c>
      <c r="R7" s="26">
        <v>92895</v>
      </c>
      <c r="S7" s="26">
        <v>490.64</v>
      </c>
      <c r="T7" s="26">
        <v>189.33</v>
      </c>
      <c r="U7" s="26">
        <v>84922</v>
      </c>
      <c r="V7" s="26">
        <v>147.97999999999999</v>
      </c>
      <c r="W7" s="26">
        <v>573.87</v>
      </c>
      <c r="X7" s="26">
        <v>117.85</v>
      </c>
      <c r="Y7" s="26">
        <v>117.41</v>
      </c>
      <c r="Z7" s="26">
        <v>114.11</v>
      </c>
      <c r="AA7" s="26">
        <v>119.27</v>
      </c>
      <c r="AB7" s="26">
        <v>107.49</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377.02</v>
      </c>
      <c r="AU7" s="26">
        <v>533.04999999999995</v>
      </c>
      <c r="AV7" s="26">
        <v>434.98</v>
      </c>
      <c r="AW7" s="26">
        <v>460.22</v>
      </c>
      <c r="AX7" s="26">
        <v>328.5</v>
      </c>
      <c r="AY7" s="26">
        <v>350.79</v>
      </c>
      <c r="AZ7" s="26">
        <v>354.57</v>
      </c>
      <c r="BA7" s="26">
        <v>357.74</v>
      </c>
      <c r="BB7" s="26">
        <v>344.88</v>
      </c>
      <c r="BC7" s="26">
        <v>326.02</v>
      </c>
      <c r="BD7" s="26">
        <v>239.69</v>
      </c>
      <c r="BE7" s="26">
        <v>490.43</v>
      </c>
      <c r="BF7" s="26">
        <v>512.27</v>
      </c>
      <c r="BG7" s="26">
        <v>554.70000000000005</v>
      </c>
      <c r="BH7" s="26">
        <v>595.5</v>
      </c>
      <c r="BI7" s="26">
        <v>651.98</v>
      </c>
      <c r="BJ7" s="26">
        <v>322.92</v>
      </c>
      <c r="BK7" s="26">
        <v>303.45999999999998</v>
      </c>
      <c r="BL7" s="26">
        <v>307.27999999999997</v>
      </c>
      <c r="BM7" s="26">
        <v>304.02</v>
      </c>
      <c r="BN7" s="26">
        <v>300.54000000000002</v>
      </c>
      <c r="BO7" s="26">
        <v>264.86</v>
      </c>
      <c r="BP7" s="26">
        <v>115.18</v>
      </c>
      <c r="BQ7" s="26">
        <v>114.02</v>
      </c>
      <c r="BR7" s="26">
        <v>106.58</v>
      </c>
      <c r="BS7" s="26">
        <v>105.26</v>
      </c>
      <c r="BT7" s="26">
        <v>103.65</v>
      </c>
      <c r="BU7" s="26">
        <v>100.85</v>
      </c>
      <c r="BV7" s="26">
        <v>103.79</v>
      </c>
      <c r="BW7" s="26">
        <v>98.3</v>
      </c>
      <c r="BX7" s="26">
        <v>98.89</v>
      </c>
      <c r="BY7" s="26">
        <v>99.25</v>
      </c>
      <c r="BZ7" s="26">
        <v>97.59</v>
      </c>
      <c r="CA7" s="26">
        <v>132.83000000000001</v>
      </c>
      <c r="CB7" s="26">
        <v>134.6</v>
      </c>
      <c r="CC7" s="26">
        <v>144.47999999999999</v>
      </c>
      <c r="CD7" s="26">
        <v>146.47999999999999</v>
      </c>
      <c r="CE7" s="26">
        <v>149.29</v>
      </c>
      <c r="CF7" s="26">
        <v>167.1</v>
      </c>
      <c r="CG7" s="26">
        <v>167.86</v>
      </c>
      <c r="CH7" s="26">
        <v>173.68</v>
      </c>
      <c r="CI7" s="26">
        <v>174.52</v>
      </c>
      <c r="CJ7" s="26">
        <v>178.92</v>
      </c>
      <c r="CK7" s="26">
        <v>181.66</v>
      </c>
      <c r="CL7" s="26">
        <v>76.790000000000006</v>
      </c>
      <c r="CM7" s="26">
        <v>76.58</v>
      </c>
      <c r="CN7" s="26">
        <v>76.13</v>
      </c>
      <c r="CO7" s="26">
        <v>73.58</v>
      </c>
      <c r="CP7" s="26">
        <v>73.540000000000006</v>
      </c>
      <c r="CQ7" s="26">
        <v>59.91</v>
      </c>
      <c r="CR7" s="26">
        <v>59.4</v>
      </c>
      <c r="CS7" s="26">
        <v>59.24</v>
      </c>
      <c r="CT7" s="26">
        <v>58.77</v>
      </c>
      <c r="CU7" s="26">
        <v>59.17</v>
      </c>
      <c r="CV7" s="26">
        <v>60.21</v>
      </c>
      <c r="CW7" s="26">
        <v>78.680000000000007</v>
      </c>
      <c r="CX7" s="26">
        <v>78.95</v>
      </c>
      <c r="CY7" s="26">
        <v>78.05</v>
      </c>
      <c r="CZ7" s="26">
        <v>78.94</v>
      </c>
      <c r="DA7" s="26">
        <v>79.069999999999993</v>
      </c>
      <c r="DB7" s="26">
        <v>87.26</v>
      </c>
      <c r="DC7" s="26">
        <v>87.57</v>
      </c>
      <c r="DD7" s="26">
        <v>87.26</v>
      </c>
      <c r="DE7" s="26">
        <v>86.95</v>
      </c>
      <c r="DF7" s="26">
        <v>86.58</v>
      </c>
      <c r="DG7" s="26">
        <v>89.21</v>
      </c>
      <c r="DH7" s="26">
        <v>43.68</v>
      </c>
      <c r="DI7" s="26">
        <v>44.47</v>
      </c>
      <c r="DJ7" s="26">
        <v>43.86</v>
      </c>
      <c r="DK7" s="26">
        <v>44.12</v>
      </c>
      <c r="DL7" s="26">
        <v>43.4</v>
      </c>
      <c r="DM7" s="26">
        <v>49.2</v>
      </c>
      <c r="DN7" s="26">
        <v>50.01</v>
      </c>
      <c r="DO7" s="26">
        <v>50.99</v>
      </c>
      <c r="DP7" s="26">
        <v>51.79</v>
      </c>
      <c r="DQ7" s="26">
        <v>52.02</v>
      </c>
      <c r="DR7" s="26">
        <v>52.41</v>
      </c>
      <c r="DS7" s="26">
        <v>12.52</v>
      </c>
      <c r="DT7" s="26">
        <v>13.19</v>
      </c>
      <c r="DU7" s="26">
        <v>12.99</v>
      </c>
      <c r="DV7" s="26">
        <v>12.91</v>
      </c>
      <c r="DW7" s="26">
        <v>13.64</v>
      </c>
      <c r="DX7" s="26">
        <v>18.329999999999998</v>
      </c>
      <c r="DY7" s="26">
        <v>20.27</v>
      </c>
      <c r="DZ7" s="26">
        <v>21.69</v>
      </c>
      <c r="EA7" s="26">
        <v>23.19</v>
      </c>
      <c r="EB7" s="26">
        <v>24.61</v>
      </c>
      <c r="EC7" s="26">
        <v>26.78</v>
      </c>
      <c r="ED7" s="26">
        <v>1.26</v>
      </c>
      <c r="EE7" s="26">
        <v>0.51</v>
      </c>
      <c r="EF7" s="26">
        <v>0.85</v>
      </c>
      <c r="EG7" s="26">
        <v>0.92</v>
      </c>
      <c r="EH7" s="26">
        <v>0.72</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中野　友寛</cp:lastModifiedBy>
  <dcterms:created xsi:type="dcterms:W3CDTF">2025-12-12T09:13:17Z</dcterms:created>
  <dcterms:modified xsi:type="dcterms:W3CDTF">2026-03-06T04:56:12Z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2026-03-01T23:34:53Z</vt:filetime>
  </property>
</Properties>
</file>