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<sst xmlns="http://schemas.openxmlformats.org/spreadsheetml/2006/main" count="221" uniqueCount="111">
  <si>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</si>
  <si>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</si>
  <si>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</si>
  <si>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</si>
  <si>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</si>
  <si>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</si>
  <si>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</si>
  <si>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</si>
  <si>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</si>
  <si>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</si>
  <si>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</si>
  <si>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</si>
  <si>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</si>
  <si>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</si>
  <si>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</si>
  <si>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</si>
  <si>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</si>
  <si>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</si>
  <si>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</si>
  <si>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</si>
  <si>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</si>
  <si>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</si>
  <si>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</si>
  <si>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</si>
  <si>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</si>
  <si>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</si>
  <si>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</si>
  <si>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</si>
  <si>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</si>
  <si>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</si>
  <si>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</si>
  <si>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</si>
  <si>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</si>
  <si>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</si>
  <si>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</si>
  <si>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</si>
  <si>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</si>
  <si>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</si>
  <si>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</si>
  <si>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</si>
  <si>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</si>
  <si>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</si>
  <si>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</si>
  <si>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</si>
  <si>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</si>
  <si>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</si>
  <si>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</si>
  <si>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</si>
  <si>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</si>
  <si>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</si>
  <si>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</si>
  <si>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</si>
  <si>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</si>
  <si>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</si>
  <si>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</si>
  <si>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</si>
  <si>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</si>
  <si>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</si>
  <si>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</si>
  <si>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</si>
  <si>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</si>
  <si>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</si>
  <si>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</si>
  <si>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</si>
  <si>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</si>
  <si>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</si>
  <si>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</si>
  <si>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</si>
  <si>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</si>
  <si>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</si>
  <si>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</si>
  <si>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</si>
  <si>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</si>
  <si>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</si>
  <si>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</si>
  <si>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</si>
  <si>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</si>
  <si>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</si>
  <si>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</si>
  <si>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</si>
  <si>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</si>
  <si>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</si>
  <si>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</si>
  <si>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</si>
  <si>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</si>
  <si>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</si>
  <si>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</si>
  <si>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</si>
  <si>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</si>
  <si>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</si>
  <si>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</si>
  <si>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</si>
  <si>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</si>
  <si>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</si>
  <si>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</si>
  <si>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</si>
  <si>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栃木県　鹿沼市</t>
  </si>
  <si>
    <t>法非適用</t>
  </si>
  <si>
    <t>下水道事業</t>
  </si>
  <si>
    <t>特定環境保全公共下水道</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</si>
  <si>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</si>
  <si>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</si>
  <si>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</si>
  <si>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</si>
  <si>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</si>
  <si>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</si>
  <si>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</si>
  <si>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</si>
  <si>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収益的収支比率や経費回収率がほぼ100%を超えており、企業債残高対事業規模比率は類似団体平均を大幅に下回っているため、健全な経営状態である。
　施設の利用率が類似団体平均値を下回っているが、これは古峰原処理区が観光客の利用によって処理量が大きく変動する施設であるため、平均値では利用率が低位になっていると考えられる。</t>
  </si>
  <si>
    <t>　耐用年数経過まで10年以上あるが、有収率は77%程度であり、計画的な管渠の更生、更新を行う必要がある。</t>
  </si>
  <si>
    <t>　現在は健全な経営状況であるが、H25年度で整備事業を終了しており、今後は人口減少や節水機器の普及に伴って有収水量や使用料収入の減少が予想される。健全な経営状況を維持するためにも、より一層の水洗化の普及と経費削減、定期的な使用料の見直しによる公正妥当な使用料の確保等に努めていく。</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</si>
</sst>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2110720"/>
        <c:axId val="8212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0.05</c:v>
                </c:pt>
                <c:pt idx="3">
                  <c:v>7.0000000000000007E-2</c:v>
                </c:pt>
                <c:pt idx="4">
                  <c:v>0.08</c:v>
                </c:pt>
              </c:numCache>
            </c:numRef>
          </c:val>
          <c:smooth val="0"/>
        </c:ser>
        <c:dLbls>
          <c:showLegendKey val="0"/>
          <c:showVal val="0"/>
          <c:showCatName val="0"/>
          <c:showSerName val="0"/>
          <c:showPercent val="0"/>
          <c:showBubbleSize val="0"/>
        </c:dLbls>
        <c:marker val="1"/>
        <c:smooth val="0"/>
        <c:axId val="82110720"/>
        <c:axId val="82125184"/>
      </c:lineChart>
      <c:dateAx>
        <c:axId val="82110720"/>
        <c:scaling>
          <c:orientation val="minMax"/>
        </c:scaling>
        <c:delete val="1"/>
        <c:axPos val="b"/>
        <c:numFmt formatCode="ge" sourceLinked="1"/>
        <c:majorTickMark val="none"/>
        <c:minorTickMark val="none"/>
        <c:tickLblPos val="none"/>
        <c:crossAx val="82125184"/>
        <c:crosses val="autoZero"/>
        <c:auto val="1"/>
        <c:lblOffset val="100"/>
        <c:baseTimeUnit val="years"/>
      </c:dateAx>
      <c:valAx>
        <c:axId val="8212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11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25</c:v>
                </c:pt>
                <c:pt idx="1">
                  <c:v>36.04</c:v>
                </c:pt>
                <c:pt idx="2">
                  <c:v>35.299999999999997</c:v>
                </c:pt>
                <c:pt idx="3">
                  <c:v>33.28</c:v>
                </c:pt>
                <c:pt idx="4">
                  <c:v>33.51</c:v>
                </c:pt>
              </c:numCache>
            </c:numRef>
          </c:val>
        </c:ser>
        <c:dLbls>
          <c:showLegendKey val="0"/>
          <c:showVal val="0"/>
          <c:showCatName val="0"/>
          <c:showSerName val="0"/>
          <c:showPercent val="0"/>
          <c:showBubbleSize val="0"/>
        </c:dLbls>
        <c:gapWidth val="150"/>
        <c:axId val="93309568"/>
        <c:axId val="93586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36.18</c:v>
                </c:pt>
                <c:pt idx="1">
                  <c:v>36.799999999999997</c:v>
                </c:pt>
                <c:pt idx="2">
                  <c:v>36.67</c:v>
                </c:pt>
                <c:pt idx="3">
                  <c:v>36.200000000000003</c:v>
                </c:pt>
                <c:pt idx="4">
                  <c:v>34.74</c:v>
                </c:pt>
              </c:numCache>
            </c:numRef>
          </c:val>
          <c:smooth val="0"/>
        </c:ser>
        <c:dLbls>
          <c:showLegendKey val="0"/>
          <c:showVal val="0"/>
          <c:showCatName val="0"/>
          <c:showSerName val="0"/>
          <c:showPercent val="0"/>
          <c:showBubbleSize val="0"/>
        </c:dLbls>
        <c:marker val="1"/>
        <c:smooth val="0"/>
        <c:axId val="93309568"/>
        <c:axId val="93586176"/>
      </c:lineChart>
      <c:dateAx>
        <c:axId val="93309568"/>
        <c:scaling>
          <c:orientation val="minMax"/>
        </c:scaling>
        <c:delete val="1"/>
        <c:axPos val="b"/>
        <c:numFmt formatCode="ge" sourceLinked="1"/>
        <c:majorTickMark val="none"/>
        <c:minorTickMark val="none"/>
        <c:tickLblPos val="none"/>
        <c:crossAx val="93586176"/>
        <c:crosses val="autoZero"/>
        <c:auto val="1"/>
        <c:lblOffset val="100"/>
        <c:baseTimeUnit val="years"/>
      </c:dateAx>
      <c:valAx>
        <c:axId val="9358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0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58.34</c:v>
                </c:pt>
                <c:pt idx="1">
                  <c:v>60.64</c:v>
                </c:pt>
                <c:pt idx="2">
                  <c:v>67.849999999999994</c:v>
                </c:pt>
                <c:pt idx="3">
                  <c:v>70.83</c:v>
                </c:pt>
                <c:pt idx="4">
                  <c:v>75.77</c:v>
                </c:pt>
              </c:numCache>
            </c:numRef>
          </c:val>
        </c:ser>
        <c:dLbls>
          <c:showLegendKey val="0"/>
          <c:showVal val="0"/>
          <c:showCatName val="0"/>
          <c:showSerName val="0"/>
          <c:showPercent val="0"/>
          <c:showBubbleSize val="0"/>
        </c:dLbls>
        <c:gapWidth val="150"/>
        <c:axId val="93686016"/>
        <c:axId val="93868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72.14</c:v>
                </c:pt>
                <c:pt idx="1">
                  <c:v>71.62</c:v>
                </c:pt>
                <c:pt idx="2">
                  <c:v>71.239999999999995</c:v>
                </c:pt>
                <c:pt idx="3">
                  <c:v>71.069999999999993</c:v>
                </c:pt>
                <c:pt idx="4">
                  <c:v>70.14</c:v>
                </c:pt>
              </c:numCache>
            </c:numRef>
          </c:val>
          <c:smooth val="0"/>
        </c:ser>
        <c:dLbls>
          <c:showLegendKey val="0"/>
          <c:showVal val="0"/>
          <c:showCatName val="0"/>
          <c:showSerName val="0"/>
          <c:showPercent val="0"/>
          <c:showBubbleSize val="0"/>
        </c:dLbls>
        <c:marker val="1"/>
        <c:smooth val="0"/>
        <c:axId val="93686016"/>
        <c:axId val="93868416"/>
      </c:lineChart>
      <c:dateAx>
        <c:axId val="93686016"/>
        <c:scaling>
          <c:orientation val="minMax"/>
        </c:scaling>
        <c:delete val="1"/>
        <c:axPos val="b"/>
        <c:numFmt formatCode="ge" sourceLinked="1"/>
        <c:majorTickMark val="none"/>
        <c:minorTickMark val="none"/>
        <c:tickLblPos val="none"/>
        <c:crossAx val="93868416"/>
        <c:crosses val="autoZero"/>
        <c:auto val="1"/>
        <c:lblOffset val="100"/>
        <c:baseTimeUnit val="years"/>
      </c:dateAx>
      <c:valAx>
        <c:axId val="9386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68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102.35</c:v>
                </c:pt>
                <c:pt idx="1">
                  <c:v>100.12</c:v>
                </c:pt>
                <c:pt idx="2">
                  <c:v>99.94</c:v>
                </c:pt>
                <c:pt idx="3">
                  <c:v>100.09</c:v>
                </c:pt>
                <c:pt idx="4">
                  <c:v>100</c:v>
                </c:pt>
              </c:numCache>
            </c:numRef>
          </c:val>
        </c:ser>
        <c:dLbls>
          <c:showLegendKey val="0"/>
          <c:showVal val="0"/>
          <c:showCatName val="0"/>
          <c:showSerName val="0"/>
          <c:showPercent val="0"/>
          <c:showBubbleSize val="0"/>
        </c:dLbls>
        <c:gapWidth val="150"/>
        <c:axId val="82360192"/>
        <c:axId val="82452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2360192"/>
        <c:axId val="82452480"/>
      </c:lineChart>
      <c:dateAx>
        <c:axId val="82360192"/>
        <c:scaling>
          <c:orientation val="minMax"/>
        </c:scaling>
        <c:delete val="1"/>
        <c:axPos val="b"/>
        <c:numFmt formatCode="ge" sourceLinked="1"/>
        <c:majorTickMark val="none"/>
        <c:minorTickMark val="none"/>
        <c:tickLblPos val="none"/>
        <c:crossAx val="82452480"/>
        <c:crosses val="autoZero"/>
        <c:auto val="1"/>
        <c:lblOffset val="100"/>
        <c:baseTimeUnit val="years"/>
      </c:dateAx>
      <c:valAx>
        <c:axId val="8245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36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2720256"/>
        <c:axId val="82722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2720256"/>
        <c:axId val="82722176"/>
      </c:lineChart>
      <c:dateAx>
        <c:axId val="82720256"/>
        <c:scaling>
          <c:orientation val="minMax"/>
        </c:scaling>
        <c:delete val="1"/>
        <c:axPos val="b"/>
        <c:numFmt formatCode="ge" sourceLinked="1"/>
        <c:majorTickMark val="none"/>
        <c:minorTickMark val="none"/>
        <c:tickLblPos val="none"/>
        <c:crossAx val="82722176"/>
        <c:crosses val="autoZero"/>
        <c:auto val="1"/>
        <c:lblOffset val="100"/>
        <c:baseTimeUnit val="years"/>
      </c:dateAx>
      <c:valAx>
        <c:axId val="8272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72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087424"/>
        <c:axId val="92089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087424"/>
        <c:axId val="92089344"/>
      </c:lineChart>
      <c:dateAx>
        <c:axId val="92087424"/>
        <c:scaling>
          <c:orientation val="minMax"/>
        </c:scaling>
        <c:delete val="1"/>
        <c:axPos val="b"/>
        <c:numFmt formatCode="ge" sourceLinked="1"/>
        <c:majorTickMark val="none"/>
        <c:minorTickMark val="none"/>
        <c:tickLblPos val="none"/>
        <c:crossAx val="92089344"/>
        <c:crosses val="autoZero"/>
        <c:auto val="1"/>
        <c:lblOffset val="100"/>
        <c:baseTimeUnit val="years"/>
      </c:dateAx>
      <c:valAx>
        <c:axId val="9208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8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123904"/>
        <c:axId val="9212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123904"/>
        <c:axId val="92125824"/>
      </c:lineChart>
      <c:dateAx>
        <c:axId val="92123904"/>
        <c:scaling>
          <c:orientation val="minMax"/>
        </c:scaling>
        <c:delete val="1"/>
        <c:axPos val="b"/>
        <c:numFmt formatCode="ge" sourceLinked="1"/>
        <c:majorTickMark val="none"/>
        <c:minorTickMark val="none"/>
        <c:tickLblPos val="none"/>
        <c:crossAx val="92125824"/>
        <c:crosses val="autoZero"/>
        <c:auto val="1"/>
        <c:lblOffset val="100"/>
        <c:baseTimeUnit val="years"/>
      </c:dateAx>
      <c:valAx>
        <c:axId val="9212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12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283264"/>
        <c:axId val="9228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283264"/>
        <c:axId val="92285184"/>
      </c:lineChart>
      <c:dateAx>
        <c:axId val="92283264"/>
        <c:scaling>
          <c:orientation val="minMax"/>
        </c:scaling>
        <c:delete val="1"/>
        <c:axPos val="b"/>
        <c:numFmt formatCode="ge" sourceLinked="1"/>
        <c:majorTickMark val="none"/>
        <c:minorTickMark val="none"/>
        <c:tickLblPos val="none"/>
        <c:crossAx val="92285184"/>
        <c:crosses val="autoZero"/>
        <c:auto val="1"/>
        <c:lblOffset val="100"/>
        <c:baseTimeUnit val="years"/>
      </c:dateAx>
      <c:valAx>
        <c:axId val="9228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28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517.65</c:v>
                </c:pt>
                <c:pt idx="1">
                  <c:v>559.38</c:v>
                </c:pt>
                <c:pt idx="2">
                  <c:v>516.61</c:v>
                </c:pt>
                <c:pt idx="3">
                  <c:v>415.2</c:v>
                </c:pt>
                <c:pt idx="4">
                  <c:v>380.04</c:v>
                </c:pt>
              </c:numCache>
            </c:numRef>
          </c:val>
        </c:ser>
        <c:dLbls>
          <c:showLegendKey val="0"/>
          <c:showVal val="0"/>
          <c:showCatName val="0"/>
          <c:showSerName val="0"/>
          <c:showPercent val="0"/>
          <c:showBubbleSize val="0"/>
        </c:dLbls>
        <c:gapWidth val="150"/>
        <c:axId val="92651520"/>
        <c:axId val="9265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1868.17</c:v>
                </c:pt>
                <c:pt idx="1">
                  <c:v>1835.56</c:v>
                </c:pt>
                <c:pt idx="2">
                  <c:v>1716.82</c:v>
                </c:pt>
                <c:pt idx="3">
                  <c:v>1554.05</c:v>
                </c:pt>
                <c:pt idx="4">
                  <c:v>1671.86</c:v>
                </c:pt>
              </c:numCache>
            </c:numRef>
          </c:val>
          <c:smooth val="0"/>
        </c:ser>
        <c:dLbls>
          <c:showLegendKey val="0"/>
          <c:showVal val="0"/>
          <c:showCatName val="0"/>
          <c:showSerName val="0"/>
          <c:showPercent val="0"/>
          <c:showBubbleSize val="0"/>
        </c:dLbls>
        <c:marker val="1"/>
        <c:smooth val="0"/>
        <c:axId val="92651520"/>
        <c:axId val="92653440"/>
      </c:lineChart>
      <c:dateAx>
        <c:axId val="92651520"/>
        <c:scaling>
          <c:orientation val="minMax"/>
        </c:scaling>
        <c:delete val="1"/>
        <c:axPos val="b"/>
        <c:numFmt formatCode="ge" sourceLinked="1"/>
        <c:majorTickMark val="none"/>
        <c:minorTickMark val="none"/>
        <c:tickLblPos val="none"/>
        <c:crossAx val="92653440"/>
        <c:crosses val="autoZero"/>
        <c:auto val="1"/>
        <c:lblOffset val="100"/>
        <c:baseTimeUnit val="years"/>
      </c:dateAx>
      <c:valAx>
        <c:axId val="9265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65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99.93</c:v>
                </c:pt>
                <c:pt idx="1">
                  <c:v>100.18</c:v>
                </c:pt>
                <c:pt idx="2">
                  <c:v>99.92</c:v>
                </c:pt>
                <c:pt idx="3">
                  <c:v>100.11</c:v>
                </c:pt>
                <c:pt idx="4">
                  <c:v>107.84</c:v>
                </c:pt>
              </c:numCache>
            </c:numRef>
          </c:val>
        </c:ser>
        <c:dLbls>
          <c:showLegendKey val="0"/>
          <c:showVal val="0"/>
          <c:showCatName val="0"/>
          <c:showSerName val="0"/>
          <c:showPercent val="0"/>
          <c:showBubbleSize val="0"/>
        </c:dLbls>
        <c:gapWidth val="150"/>
        <c:axId val="93265280"/>
        <c:axId val="93271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55.15</c:v>
                </c:pt>
                <c:pt idx="1">
                  <c:v>52.89</c:v>
                </c:pt>
                <c:pt idx="2">
                  <c:v>51.73</c:v>
                </c:pt>
                <c:pt idx="3">
                  <c:v>53.01</c:v>
                </c:pt>
                <c:pt idx="4">
                  <c:v>50.54</c:v>
                </c:pt>
              </c:numCache>
            </c:numRef>
          </c:val>
          <c:smooth val="0"/>
        </c:ser>
        <c:dLbls>
          <c:showLegendKey val="0"/>
          <c:showVal val="0"/>
          <c:showCatName val="0"/>
          <c:showSerName val="0"/>
          <c:showPercent val="0"/>
          <c:showBubbleSize val="0"/>
        </c:dLbls>
        <c:marker val="1"/>
        <c:smooth val="0"/>
        <c:axId val="93265280"/>
        <c:axId val="93271552"/>
      </c:lineChart>
      <c:dateAx>
        <c:axId val="93265280"/>
        <c:scaling>
          <c:orientation val="minMax"/>
        </c:scaling>
        <c:delete val="1"/>
        <c:axPos val="b"/>
        <c:numFmt formatCode="ge" sourceLinked="1"/>
        <c:majorTickMark val="none"/>
        <c:minorTickMark val="none"/>
        <c:tickLblPos val="none"/>
        <c:crossAx val="93271552"/>
        <c:crosses val="autoZero"/>
        <c:auto val="1"/>
        <c:lblOffset val="100"/>
        <c:baseTimeUnit val="years"/>
      </c:dateAx>
      <c:valAx>
        <c:axId val="9327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26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167</c:v>
                </c:pt>
                <c:pt idx="1">
                  <c:v>170</c:v>
                </c:pt>
                <c:pt idx="2">
                  <c:v>159</c:v>
                </c:pt>
                <c:pt idx="3">
                  <c:v>170</c:v>
                </c:pt>
                <c:pt idx="4">
                  <c:v>155</c:v>
                </c:pt>
              </c:numCache>
            </c:numRef>
          </c:val>
        </c:ser>
        <c:dLbls>
          <c:showLegendKey val="0"/>
          <c:showVal val="0"/>
          <c:showCatName val="0"/>
          <c:showSerName val="0"/>
          <c:showPercent val="0"/>
          <c:showBubbleSize val="0"/>
        </c:dLbls>
        <c:gapWidth val="150"/>
        <c:axId val="93285376"/>
        <c:axId val="93287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283.05</c:v>
                </c:pt>
                <c:pt idx="1">
                  <c:v>300.52</c:v>
                </c:pt>
                <c:pt idx="2">
                  <c:v>310.47000000000003</c:v>
                </c:pt>
                <c:pt idx="3">
                  <c:v>299.39</c:v>
                </c:pt>
                <c:pt idx="4">
                  <c:v>320.36</c:v>
                </c:pt>
              </c:numCache>
            </c:numRef>
          </c:val>
          <c:smooth val="0"/>
        </c:ser>
        <c:dLbls>
          <c:showLegendKey val="0"/>
          <c:showVal val="0"/>
          <c:showCatName val="0"/>
          <c:showSerName val="0"/>
          <c:showPercent val="0"/>
          <c:showBubbleSize val="0"/>
        </c:dLbls>
        <c:marker val="1"/>
        <c:smooth val="0"/>
        <c:axId val="93285376"/>
        <c:axId val="93287552"/>
      </c:lineChart>
      <c:dateAx>
        <c:axId val="93285376"/>
        <c:scaling>
          <c:orientation val="minMax"/>
        </c:scaling>
        <c:delete val="1"/>
        <c:axPos val="b"/>
        <c:numFmt formatCode="ge" sourceLinked="1"/>
        <c:majorTickMark val="none"/>
        <c:minorTickMark val="none"/>
        <c:tickLblPos val="none"/>
        <c:crossAx val="93287552"/>
        <c:crosses val="autoZero"/>
        <c:auto val="1"/>
        <c:lblOffset val="100"/>
        <c:baseTimeUnit val="years"/>
      </c:dateAx>
      <c:valAx>
        <c:axId val="9328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28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V49" zoomScale="80" zoomScaleNormal="8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栃木県　鹿沼市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D3</v>
      </c>
      <c r="X8" s="70"/>
      <c r="Y8" s="70"/>
      <c r="Z8" s="70"/>
      <c r="AA8" s="70"/>
      <c r="AB8" s="70"/>
      <c r="AC8" s="70"/>
      <c r="AD8" s="3"/>
      <c r="AE8" s="3"/>
      <c r="AF8" s="3"/>
      <c r="AG8" s="3"/>
      <c r="AH8" s="3"/>
      <c r="AI8" s="3"/>
      <c r="AJ8" s="3"/>
      <c r="AK8" s="3"/>
      <c r="AL8" s="64">
        <f>データ!R6</f>
        <v>100716</v>
      </c>
      <c r="AM8" s="64"/>
      <c r="AN8" s="64"/>
      <c r="AO8" s="64"/>
      <c r="AP8" s="64"/>
      <c r="AQ8" s="64"/>
      <c r="AR8" s="64"/>
      <c r="AS8" s="64"/>
      <c r="AT8" s="63">
        <f>データ!S6</f>
        <v>490.64</v>
      </c>
      <c r="AU8" s="63"/>
      <c r="AV8" s="63"/>
      <c r="AW8" s="63"/>
      <c r="AX8" s="63"/>
      <c r="AY8" s="63"/>
      <c r="AZ8" s="63"/>
      <c r="BA8" s="63"/>
      <c r="BB8" s="63">
        <f>データ!T6</f>
        <v>205.27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1.95</v>
      </c>
      <c r="Q10" s="63"/>
      <c r="R10" s="63"/>
      <c r="S10" s="63"/>
      <c r="T10" s="63"/>
      <c r="U10" s="63"/>
      <c r="V10" s="63"/>
      <c r="W10" s="63">
        <f>データ!P6</f>
        <v>77.239999999999995</v>
      </c>
      <c r="X10" s="63"/>
      <c r="Y10" s="63"/>
      <c r="Z10" s="63"/>
      <c r="AA10" s="63"/>
      <c r="AB10" s="63"/>
      <c r="AC10" s="63"/>
      <c r="AD10" s="64">
        <f>データ!Q6</f>
        <v>2592</v>
      </c>
      <c r="AE10" s="64"/>
      <c r="AF10" s="64"/>
      <c r="AG10" s="64"/>
      <c r="AH10" s="64"/>
      <c r="AI10" s="64"/>
      <c r="AJ10" s="64"/>
      <c r="AK10" s="2"/>
      <c r="AL10" s="64">
        <f>データ!U6</f>
        <v>1956</v>
      </c>
      <c r="AM10" s="64"/>
      <c r="AN10" s="64"/>
      <c r="AO10" s="64"/>
      <c r="AP10" s="64"/>
      <c r="AQ10" s="64"/>
      <c r="AR10" s="64"/>
      <c r="AS10" s="64"/>
      <c r="AT10" s="63">
        <f>データ!V6</f>
        <v>0.65</v>
      </c>
      <c r="AU10" s="63"/>
      <c r="AV10" s="63"/>
      <c r="AW10" s="63"/>
      <c r="AX10" s="63"/>
      <c r="AY10" s="63"/>
      <c r="AZ10" s="63"/>
      <c r="BA10" s="63"/>
      <c r="BB10" s="63">
        <f>データ!W6</f>
        <v>3009.23</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92053</v>
      </c>
      <c r="D6" s="31">
        <f t="shared" si="3"/>
        <v>47</v>
      </c>
      <c r="E6" s="31">
        <f t="shared" si="3"/>
        <v>17</v>
      </c>
      <c r="F6" s="31">
        <f t="shared" si="3"/>
        <v>4</v>
      </c>
      <c r="G6" s="31">
        <f t="shared" si="3"/>
        <v>0</v>
      </c>
      <c r="H6" s="31" t="str">
        <f t="shared" si="3"/>
        <v>栃木県　鹿沼市</v>
      </c>
      <c r="I6" s="31" t="str">
        <f t="shared" si="3"/>
        <v>法非適用</v>
      </c>
      <c r="J6" s="31" t="str">
        <f t="shared" si="3"/>
        <v>下水道事業</v>
      </c>
      <c r="K6" s="31" t="str">
        <f t="shared" si="3"/>
        <v>特定環境保全公共下水道</v>
      </c>
      <c r="L6" s="31" t="str">
        <f t="shared" si="3"/>
        <v>D3</v>
      </c>
      <c r="M6" s="32" t="str">
        <f t="shared" si="3"/>
        <v>-</v>
      </c>
      <c r="N6" s="32" t="str">
        <f t="shared" si="3"/>
        <v>該当数値なし</v>
      </c>
      <c r="O6" s="32">
        <f t="shared" si="3"/>
        <v>1.95</v>
      </c>
      <c r="P6" s="32">
        <f t="shared" si="3"/>
        <v>77.239999999999995</v>
      </c>
      <c r="Q6" s="32">
        <f t="shared" si="3"/>
        <v>2592</v>
      </c>
      <c r="R6" s="32">
        <f t="shared" si="3"/>
        <v>100716</v>
      </c>
      <c r="S6" s="32">
        <f t="shared" si="3"/>
        <v>490.64</v>
      </c>
      <c r="T6" s="32">
        <f t="shared" si="3"/>
        <v>205.27</v>
      </c>
      <c r="U6" s="32">
        <f t="shared" si="3"/>
        <v>1956</v>
      </c>
      <c r="V6" s="32">
        <f t="shared" si="3"/>
        <v>0.65</v>
      </c>
      <c r="W6" s="32">
        <f t="shared" si="3"/>
        <v>3009.23</v>
      </c>
      <c r="X6" s="33">
        <f>IF(X7="",NA(),X7)</f>
        <v>102.35</v>
      </c>
      <c r="Y6" s="33">
        <f t="shared" ref="Y6:AG6" si="4">IF(Y7="",NA(),Y7)</f>
        <v>100.12</v>
      </c>
      <c r="Z6" s="33">
        <f t="shared" si="4"/>
        <v>99.94</v>
      </c>
      <c r="AA6" s="33">
        <f t="shared" si="4"/>
        <v>100.09</v>
      </c>
      <c r="AB6" s="33">
        <f t="shared" si="4"/>
        <v>100</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517.65</v>
      </c>
      <c r="BF6" s="33">
        <f t="shared" ref="BF6:BN6" si="7">IF(BF7="",NA(),BF7)</f>
        <v>559.38</v>
      </c>
      <c r="BG6" s="33">
        <f t="shared" si="7"/>
        <v>516.61</v>
      </c>
      <c r="BH6" s="33">
        <f t="shared" si="7"/>
        <v>415.2</v>
      </c>
      <c r="BI6" s="33">
        <f t="shared" si="7"/>
        <v>380.04</v>
      </c>
      <c r="BJ6" s="33">
        <f t="shared" si="7"/>
        <v>1868.17</v>
      </c>
      <c r="BK6" s="33">
        <f t="shared" si="7"/>
        <v>1835.56</v>
      </c>
      <c r="BL6" s="33">
        <f t="shared" si="7"/>
        <v>1716.82</v>
      </c>
      <c r="BM6" s="33">
        <f t="shared" si="7"/>
        <v>1554.05</v>
      </c>
      <c r="BN6" s="33">
        <f t="shared" si="7"/>
        <v>1671.86</v>
      </c>
      <c r="BO6" s="32" t="str">
        <f>IF(BO7="","",IF(BO7="-","【-】","【"&amp;SUBSTITUTE(TEXT(BO7,"#,##0.00"),"-","△")&amp;"】"))</f>
        <v>【1,479.31】</v>
      </c>
      <c r="BP6" s="33">
        <f>IF(BP7="",NA(),BP7)</f>
        <v>99.93</v>
      </c>
      <c r="BQ6" s="33">
        <f t="shared" ref="BQ6:BY6" si="8">IF(BQ7="",NA(),BQ7)</f>
        <v>100.18</v>
      </c>
      <c r="BR6" s="33">
        <f t="shared" si="8"/>
        <v>99.92</v>
      </c>
      <c r="BS6" s="33">
        <f t="shared" si="8"/>
        <v>100.11</v>
      </c>
      <c r="BT6" s="33">
        <f t="shared" si="8"/>
        <v>107.84</v>
      </c>
      <c r="BU6" s="33">
        <f t="shared" si="8"/>
        <v>55.15</v>
      </c>
      <c r="BV6" s="33">
        <f t="shared" si="8"/>
        <v>52.89</v>
      </c>
      <c r="BW6" s="33">
        <f t="shared" si="8"/>
        <v>51.73</v>
      </c>
      <c r="BX6" s="33">
        <f t="shared" si="8"/>
        <v>53.01</v>
      </c>
      <c r="BY6" s="33">
        <f t="shared" si="8"/>
        <v>50.54</v>
      </c>
      <c r="BZ6" s="32" t="str">
        <f>IF(BZ7="","",IF(BZ7="-","【-】","【"&amp;SUBSTITUTE(TEXT(BZ7,"#,##0.00"),"-","△")&amp;"】"))</f>
        <v>【63.50】</v>
      </c>
      <c r="CA6" s="33">
        <f>IF(CA7="",NA(),CA7)</f>
        <v>167</v>
      </c>
      <c r="CB6" s="33">
        <f t="shared" ref="CB6:CJ6" si="9">IF(CB7="",NA(),CB7)</f>
        <v>170</v>
      </c>
      <c r="CC6" s="33">
        <f t="shared" si="9"/>
        <v>159</v>
      </c>
      <c r="CD6" s="33">
        <f t="shared" si="9"/>
        <v>170</v>
      </c>
      <c r="CE6" s="33">
        <f t="shared" si="9"/>
        <v>155</v>
      </c>
      <c r="CF6" s="33">
        <f t="shared" si="9"/>
        <v>283.05</v>
      </c>
      <c r="CG6" s="33">
        <f t="shared" si="9"/>
        <v>300.52</v>
      </c>
      <c r="CH6" s="33">
        <f t="shared" si="9"/>
        <v>310.47000000000003</v>
      </c>
      <c r="CI6" s="33">
        <f t="shared" si="9"/>
        <v>299.39</v>
      </c>
      <c r="CJ6" s="33">
        <f t="shared" si="9"/>
        <v>320.36</v>
      </c>
      <c r="CK6" s="32" t="str">
        <f>IF(CK7="","",IF(CK7="-","【-】","【"&amp;SUBSTITUTE(TEXT(CK7,"#,##0.00"),"-","△")&amp;"】"))</f>
        <v>【253.12】</v>
      </c>
      <c r="CL6" s="33">
        <f>IF(CL7="",NA(),CL7)</f>
        <v>25</v>
      </c>
      <c r="CM6" s="33">
        <f t="shared" ref="CM6:CU6" si="10">IF(CM7="",NA(),CM7)</f>
        <v>36.04</v>
      </c>
      <c r="CN6" s="33">
        <f t="shared" si="10"/>
        <v>35.299999999999997</v>
      </c>
      <c r="CO6" s="33">
        <f t="shared" si="10"/>
        <v>33.28</v>
      </c>
      <c r="CP6" s="33">
        <f t="shared" si="10"/>
        <v>33.51</v>
      </c>
      <c r="CQ6" s="33">
        <f t="shared" si="10"/>
        <v>36.18</v>
      </c>
      <c r="CR6" s="33">
        <f t="shared" si="10"/>
        <v>36.799999999999997</v>
      </c>
      <c r="CS6" s="33">
        <f t="shared" si="10"/>
        <v>36.67</v>
      </c>
      <c r="CT6" s="33">
        <f t="shared" si="10"/>
        <v>36.200000000000003</v>
      </c>
      <c r="CU6" s="33">
        <f t="shared" si="10"/>
        <v>34.74</v>
      </c>
      <c r="CV6" s="32" t="str">
        <f>IF(CV7="","",IF(CV7="-","【-】","【"&amp;SUBSTITUTE(TEXT(CV7,"#,##0.00"),"-","△")&amp;"】"))</f>
        <v>【41.06】</v>
      </c>
      <c r="CW6" s="33">
        <f>IF(CW7="",NA(),CW7)</f>
        <v>58.34</v>
      </c>
      <c r="CX6" s="33">
        <f t="shared" ref="CX6:DF6" si="11">IF(CX7="",NA(),CX7)</f>
        <v>60.64</v>
      </c>
      <c r="CY6" s="33">
        <f t="shared" si="11"/>
        <v>67.849999999999994</v>
      </c>
      <c r="CZ6" s="33">
        <f t="shared" si="11"/>
        <v>70.83</v>
      </c>
      <c r="DA6" s="33">
        <f t="shared" si="11"/>
        <v>75.77</v>
      </c>
      <c r="DB6" s="33">
        <f t="shared" si="11"/>
        <v>72.14</v>
      </c>
      <c r="DC6" s="33">
        <f t="shared" si="11"/>
        <v>71.62</v>
      </c>
      <c r="DD6" s="33">
        <f t="shared" si="11"/>
        <v>71.239999999999995</v>
      </c>
      <c r="DE6" s="33">
        <f t="shared" si="11"/>
        <v>71.069999999999993</v>
      </c>
      <c r="DF6" s="33">
        <f t="shared" si="11"/>
        <v>70.14</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0.05</v>
      </c>
      <c r="EL6" s="33">
        <f t="shared" si="14"/>
        <v>7.0000000000000007E-2</v>
      </c>
      <c r="EM6" s="33">
        <f t="shared" si="14"/>
        <v>0.08</v>
      </c>
      <c r="EN6" s="32" t="str">
        <f>IF(EN7="","",IF(EN7="-","【-】","【"&amp;SUBSTITUTE(TEXT(EN7,"#,##0.00"),"-","△")&amp;"】"))</f>
        <v>【0.05】</v>
      </c>
    </row>
    <row r="7" spans="1:144" s="34" customFormat="1">
      <c r="A7" s="26"/>
      <c r="B7" s="35">
        <v>2014</v>
      </c>
      <c r="C7" s="35">
        <v>92053</v>
      </c>
      <c r="D7" s="35">
        <v>47</v>
      </c>
      <c r="E7" s="35">
        <v>17</v>
      </c>
      <c r="F7" s="35">
        <v>4</v>
      </c>
      <c r="G7" s="35">
        <v>0</v>
      </c>
      <c r="H7" s="35" t="s">
        <v>96</v>
      </c>
      <c r="I7" s="35" t="s">
        <v>97</v>
      </c>
      <c r="J7" s="35" t="s">
        <v>98</v>
      </c>
      <c r="K7" s="35" t="s">
        <v>99</v>
      </c>
      <c r="L7" s="35" t="s">
        <v>100</v>
      </c>
      <c r="M7" s="36" t="s">
        <v>101</v>
      </c>
      <c r="N7" s="36" t="s">
        <v>102</v>
      </c>
      <c r="O7" s="36">
        <v>1.95</v>
      </c>
      <c r="P7" s="36">
        <v>77.239999999999995</v>
      </c>
      <c r="Q7" s="36">
        <v>2592</v>
      </c>
      <c r="R7" s="36">
        <v>100716</v>
      </c>
      <c r="S7" s="36">
        <v>490.64</v>
      </c>
      <c r="T7" s="36">
        <v>205.27</v>
      </c>
      <c r="U7" s="36">
        <v>1956</v>
      </c>
      <c r="V7" s="36">
        <v>0.65</v>
      </c>
      <c r="W7" s="36">
        <v>3009.23</v>
      </c>
      <c r="X7" s="36">
        <v>102.35</v>
      </c>
      <c r="Y7" s="36">
        <v>100.12</v>
      </c>
      <c r="Z7" s="36">
        <v>99.94</v>
      </c>
      <c r="AA7" s="36">
        <v>100.09</v>
      </c>
      <c r="AB7" s="36">
        <v>100</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517.65</v>
      </c>
      <c r="BF7" s="36">
        <v>559.38</v>
      </c>
      <c r="BG7" s="36">
        <v>516.61</v>
      </c>
      <c r="BH7" s="36">
        <v>415.2</v>
      </c>
      <c r="BI7" s="36">
        <v>380.04</v>
      </c>
      <c r="BJ7" s="36">
        <v>1868.17</v>
      </c>
      <c r="BK7" s="36">
        <v>1835.56</v>
      </c>
      <c r="BL7" s="36">
        <v>1716.82</v>
      </c>
      <c r="BM7" s="36">
        <v>1554.05</v>
      </c>
      <c r="BN7" s="36">
        <v>1671.86</v>
      </c>
      <c r="BO7" s="36">
        <v>1479.31</v>
      </c>
      <c r="BP7" s="36">
        <v>99.93</v>
      </c>
      <c r="BQ7" s="36">
        <v>100.18</v>
      </c>
      <c r="BR7" s="36">
        <v>99.92</v>
      </c>
      <c r="BS7" s="36">
        <v>100.11</v>
      </c>
      <c r="BT7" s="36">
        <v>107.84</v>
      </c>
      <c r="BU7" s="36">
        <v>55.15</v>
      </c>
      <c r="BV7" s="36">
        <v>52.89</v>
      </c>
      <c r="BW7" s="36">
        <v>51.73</v>
      </c>
      <c r="BX7" s="36">
        <v>53.01</v>
      </c>
      <c r="BY7" s="36">
        <v>50.54</v>
      </c>
      <c r="BZ7" s="36">
        <v>63.5</v>
      </c>
      <c r="CA7" s="36">
        <v>167</v>
      </c>
      <c r="CB7" s="36">
        <v>170</v>
      </c>
      <c r="CC7" s="36">
        <v>159</v>
      </c>
      <c r="CD7" s="36">
        <v>170</v>
      </c>
      <c r="CE7" s="36">
        <v>155</v>
      </c>
      <c r="CF7" s="36">
        <v>283.05</v>
      </c>
      <c r="CG7" s="36">
        <v>300.52</v>
      </c>
      <c r="CH7" s="36">
        <v>310.47000000000003</v>
      </c>
      <c r="CI7" s="36">
        <v>299.39</v>
      </c>
      <c r="CJ7" s="36">
        <v>320.36</v>
      </c>
      <c r="CK7" s="36">
        <v>253.12</v>
      </c>
      <c r="CL7" s="36">
        <v>25</v>
      </c>
      <c r="CM7" s="36">
        <v>36.04</v>
      </c>
      <c r="CN7" s="36">
        <v>35.299999999999997</v>
      </c>
      <c r="CO7" s="36">
        <v>33.28</v>
      </c>
      <c r="CP7" s="36">
        <v>33.51</v>
      </c>
      <c r="CQ7" s="36">
        <v>36.18</v>
      </c>
      <c r="CR7" s="36">
        <v>36.799999999999997</v>
      </c>
      <c r="CS7" s="36">
        <v>36.67</v>
      </c>
      <c r="CT7" s="36">
        <v>36.200000000000003</v>
      </c>
      <c r="CU7" s="36">
        <v>34.74</v>
      </c>
      <c r="CV7" s="36">
        <v>41.06</v>
      </c>
      <c r="CW7" s="36">
        <v>58.34</v>
      </c>
      <c r="CX7" s="36">
        <v>60.64</v>
      </c>
      <c r="CY7" s="36">
        <v>67.849999999999994</v>
      </c>
      <c r="CZ7" s="36">
        <v>70.83</v>
      </c>
      <c r="DA7" s="36">
        <v>75.77</v>
      </c>
      <c r="DB7" s="36">
        <v>72.14</v>
      </c>
      <c r="DC7" s="36">
        <v>71.62</v>
      </c>
      <c r="DD7" s="36">
        <v>71.239999999999995</v>
      </c>
      <c r="DE7" s="36">
        <v>71.069999999999993</v>
      </c>
      <c r="DF7" s="36">
        <v>70.14</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0.05</v>
      </c>
      <c r="EL7" s="36">
        <v>7.0000000000000007E-2</v>
      </c>
      <c r="EM7" s="36">
        <v>0.08</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井上　祐輔 </cp:lastModifiedBy>
  <cp:lastPrinted>2016-02-16T01:15:52Z</cp:lastPrinted>
  <dcterms:created xsi:type="dcterms:W3CDTF">2016-02-03T09:02:05Z</dcterms:created>
  <dcterms:modified xsi:type="dcterms:W3CDTF">2016-02-16T02:23:32Z</dcterms:modified>
  <cp:category/>
</cp:coreProperties>
</file>