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AlgorithmName="SHA-512" workbookHashValue="5H0b9DYboTYmFXqTgSNkvwPwW5fMnjpT9csXEWQxvW41d/peXGjakY5hEevr6+PUFa7HmyDJtDSovYafID49nQ==" workbookSaltValue="eOv6R90nmMUtcMXWJdcdY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<sst xmlns="http://schemas.openxmlformats.org/spreadsheetml/2006/main" count="232" uniqueCount="120">
  <si>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</si>
  <si>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</si>
  <si>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</si>
  <si>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</si>
  <si>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</si>
  <si>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</si>
  <si>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</si>
  <si>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</si>
  <si>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</si>
  <si>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</si>
  <si>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</si>
  <si>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</si>
  <si>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</si>
  <si>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</si>
  <si>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</si>
  <si>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</si>
  <si>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</si>
  <si>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</si>
  <si>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</si>
  <si>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</si>
  <si>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</si>
  <si>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</si>
  <si>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</si>
  <si>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</si>
  <si>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</si>
  <si>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</si>
  <si>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</si>
  <si>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</si>
  <si>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</si>
  <si>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</si>
  <si>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</si>
  <si>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</si>
  <si>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</si>
  <si>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</si>
  <si>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</si>
  <si>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</si>
  <si>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</si>
  <si>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</si>
  <si>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</si>
  <si>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</si>
  <si>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</si>
  <si>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</si>
  <si>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</si>
  <si>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</si>
  <si>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</si>
  <si>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</si>
  <si>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</si>
  <si>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</si>
  <si>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</si>
  <si>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</si>
  <si>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</si>
  <si>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</si>
  <si>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</si>
  <si>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</si>
  <si>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</si>
  <si>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</si>
  <si>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</si>
  <si>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</si>
  <si>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</si>
  <si>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</si>
  <si>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</si>
  <si>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</si>
  <si>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</si>
  <si>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</si>
  <si>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</si>
  <si>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</si>
  <si>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</si>
  <si>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</si>
  <si>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</si>
  <si>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</si>
  <si>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</si>
  <si>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</si>
  <si>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</si>
  <si>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</si>
  <si>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</si>
  <si>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</si>
  <si>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</si>
  <si>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</si>
  <si>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</si>
  <si>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</si>
  <si>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</si>
  <si>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</si>
  <si>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</si>
  <si>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</si>
  <si>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</si>
  <si>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</si>
  <si>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</si>
  <si>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</si>
  <si>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</si>
  <si>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</si>
  <si>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</si>
  <si>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</si>
  <si>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</si>
  <si>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</si>
  <si>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</si>
  <si>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</si>
  <si>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</si>
  <si>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</si>
  <si>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</si>
  <si>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</si>
  <si>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</si>
  <si>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</si>
  <si>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</si>
  <si>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</si>
  <si>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</si>
  <si>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</si>
  <si>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</si>
  <si>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</si>
  <si>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</si>
  <si>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</si>
  <si>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</si>
  <si>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</si>
  <si>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</si>
  <si>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</si>
  <si>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</si>
  <si>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</si>
  <si>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</si>
  <si>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及び料金回収率については、いずれも100％を超え、平均値と同水準又は上回る水準を維持している。しかし、赤字経営であった簡易水道事業の統合や、将来的には人口減少による給水収益の減少が予想されることから、費用の削減など継続して効率的な経営に取り組んでいく必要がある。
　また、老朽化の状況について、今後は管路経年化率が上昇していくことが予想されること、また、管路更新率が1％未満の低い水準で推移していることから、更新のペースが追い付かず老朽化が加速していくことは明白である。管路の老朽化は、水道水の安定供給に直結するもので、かつ、有収率が向上しない要因でもあるため、更新のスピードアップが必要である。</t>
    <rPh sb="1" eb="3">
      <t>ケイジョウ</t>
    </rPh>
    <rPh sb="3" eb="5">
      <t>シュウシ</t>
    </rPh>
    <rPh sb="5" eb="7">
      <t>ヒリツ</t>
    </rPh>
    <rPh sb="7" eb="8">
      <t>オヨ</t>
    </rPh>
    <rPh sb="9" eb="11">
      <t>リョウキン</t>
    </rPh>
    <rPh sb="11" eb="13">
      <t>カイシュウ</t>
    </rPh>
    <rPh sb="13" eb="14">
      <t>リツ</t>
    </rPh>
    <rPh sb="29" eb="30">
      <t>コ</t>
    </rPh>
    <rPh sb="32" eb="35">
      <t>ヘイキンチ</t>
    </rPh>
    <rPh sb="36" eb="39">
      <t>ドウスイジュン</t>
    </rPh>
    <rPh sb="39" eb="40">
      <t>マタ</t>
    </rPh>
    <rPh sb="41" eb="43">
      <t>ウワマワ</t>
    </rPh>
    <rPh sb="44" eb="46">
      <t>スイジュン</t>
    </rPh>
    <rPh sb="47" eb="49">
      <t>イジ</t>
    </rPh>
    <rPh sb="58" eb="60">
      <t>アカジ</t>
    </rPh>
    <rPh sb="60" eb="62">
      <t>ケイエイ</t>
    </rPh>
    <rPh sb="66" eb="68">
      <t>カンイ</t>
    </rPh>
    <rPh sb="68" eb="70">
      <t>スイドウ</t>
    </rPh>
    <rPh sb="70" eb="72">
      <t>ジギョウ</t>
    </rPh>
    <rPh sb="73" eb="75">
      <t>トウゴウ</t>
    </rPh>
    <rPh sb="77" eb="80">
      <t>ショウライテキ</t>
    </rPh>
    <rPh sb="82" eb="84">
      <t>ジンコウ</t>
    </rPh>
    <rPh sb="84" eb="86">
      <t>ゲンショウ</t>
    </rPh>
    <rPh sb="89" eb="91">
      <t>キュウスイ</t>
    </rPh>
    <rPh sb="91" eb="93">
      <t>シュウエキ</t>
    </rPh>
    <rPh sb="94" eb="96">
      <t>ゲンショウ</t>
    </rPh>
    <rPh sb="97" eb="99">
      <t>ヨソウ</t>
    </rPh>
    <rPh sb="107" eb="109">
      <t>ヒヨウ</t>
    </rPh>
    <rPh sb="110" eb="112">
      <t>サクゲン</t>
    </rPh>
    <rPh sb="114" eb="116">
      <t>ケイゾク</t>
    </rPh>
    <rPh sb="118" eb="121">
      <t>コウリツテキ</t>
    </rPh>
    <rPh sb="122" eb="124">
      <t>ケイエイ</t>
    </rPh>
    <rPh sb="125" eb="126">
      <t>ト</t>
    </rPh>
    <rPh sb="127" eb="128">
      <t>ク</t>
    </rPh>
    <rPh sb="132" eb="134">
      <t>ヒツヨウ</t>
    </rPh>
    <rPh sb="143" eb="146">
      <t>ロウキュウカ</t>
    </rPh>
    <rPh sb="147" eb="149">
      <t>ジョウキョウ</t>
    </rPh>
    <rPh sb="154" eb="156">
      <t>コンゴ</t>
    </rPh>
    <rPh sb="157" eb="159">
      <t>カンロ</t>
    </rPh>
    <rPh sb="159" eb="162">
      <t>ケイネンカ</t>
    </rPh>
    <rPh sb="162" eb="163">
      <t>リツ</t>
    </rPh>
    <rPh sb="164" eb="166">
      <t>ジョウショウ</t>
    </rPh>
    <rPh sb="173" eb="175">
      <t>ヨソウ</t>
    </rPh>
    <rPh sb="184" eb="186">
      <t>カンロ</t>
    </rPh>
    <rPh sb="186" eb="188">
      <t>コウシン</t>
    </rPh>
    <rPh sb="188" eb="189">
      <t>リツ</t>
    </rPh>
    <rPh sb="211" eb="213">
      <t>コウシン</t>
    </rPh>
    <rPh sb="218" eb="219">
      <t>オ</t>
    </rPh>
    <rPh sb="220" eb="221">
      <t>ツ</t>
    </rPh>
    <rPh sb="227" eb="229">
      <t>カソク</t>
    </rPh>
    <rPh sb="236" eb="238">
      <t>メイハク</t>
    </rPh>
    <phoneticPr fontId="4"/>
  </si>
  <si>
    <t xml:space="preserve">　経常収支比率は、Ｈ28の128.94％から、Ｈ29は111.08％と17.86ポイント減少している。Ｈ29年度、上水道事業へ単年度の収支が赤字であった簡易水道事業を統合したことが主な原因である。上水道事業は直近の4年間の推移では多少の変動はあるもののほぼ横ばい状態であり、平均値と比較しても高い水準を維持していたが、Ｈ29は事業統合をしたため平均値とほぼ同じ水準になってしまった。将来的には、人口減少により給水収益の減少が予想され、かつ、管路の老朽化、特に旧簡易水道事業の経年劣化が著しいため修繕費用が増えることが予想される。今後、経営の健全性を維持していくため、更なる費用の削減に努めていく必要がある。
　流動比率については、Ｈ28の583.02％から、Ｈ29は364.60％と218.42ポイント減少し、ほぼ平均値と同じになった。また、企業債残高対給水収益比率については、Ｈ28の317.78％から、Ｈ29には478.49％と160.71ポイント増加した。
　いずれも、簡易水道事業統合による企業債引き継ぎが原因である。
　料金回収率及び給水原価、施設利用率については、平均値に比べ良好な数値を維持している。一方、有収率については、Ｈ28の84.07％からＨ29は79.09％と4.98ポイント減少している。これは、有収率が平均値を下回っていた簡易水道事業を統合したことが原因である。今後、より一層の漏水防止対策、特に旧簡易水道事業エリアの漏水対策に努めていく必要がある。
</t>
    <rPh sb="1" eb="3">
      <t>ケイジョウ</t>
    </rPh>
    <rPh sb="3" eb="5">
      <t>シュウシ</t>
    </rPh>
    <rPh sb="5" eb="7">
      <t>ヒリツ</t>
    </rPh>
    <rPh sb="44" eb="46">
      <t>ゲンショウ</t>
    </rPh>
    <rPh sb="54" eb="56">
      <t>ネンド</t>
    </rPh>
    <rPh sb="57" eb="60">
      <t>ジョウスイドウ</t>
    </rPh>
    <rPh sb="60" eb="62">
      <t>ジギョウ</t>
    </rPh>
    <rPh sb="63" eb="66">
      <t>タンネンド</t>
    </rPh>
    <rPh sb="76" eb="78">
      <t>カンイ</t>
    </rPh>
    <rPh sb="78" eb="80">
      <t>スイドウ</t>
    </rPh>
    <rPh sb="80" eb="82">
      <t>ジギョウ</t>
    </rPh>
    <rPh sb="83" eb="85">
      <t>トウゴウ</t>
    </rPh>
    <rPh sb="90" eb="91">
      <t>オモ</t>
    </rPh>
    <rPh sb="92" eb="94">
      <t>ゲンイン</t>
    </rPh>
    <rPh sb="98" eb="101">
      <t>ジョウスイドウ</t>
    </rPh>
    <rPh sb="101" eb="103">
      <t>ジギョウ</t>
    </rPh>
    <rPh sb="104" eb="106">
      <t>チョッキン</t>
    </rPh>
    <rPh sb="108" eb="110">
      <t>ネンカン</t>
    </rPh>
    <rPh sb="111" eb="113">
      <t>スイイ</t>
    </rPh>
    <rPh sb="115" eb="117">
      <t>タショウ</t>
    </rPh>
    <rPh sb="118" eb="120">
      <t>ヘンドウ</t>
    </rPh>
    <rPh sb="128" eb="129">
      <t>ヨコ</t>
    </rPh>
    <rPh sb="131" eb="133">
      <t>ジョウタイ</t>
    </rPh>
    <rPh sb="137" eb="140">
      <t>ヘイキンチ</t>
    </rPh>
    <rPh sb="141" eb="143">
      <t>ヒカク</t>
    </rPh>
    <rPh sb="146" eb="147">
      <t>タカ</t>
    </rPh>
    <rPh sb="148" eb="150">
      <t>スイジュン</t>
    </rPh>
    <rPh sb="151" eb="153">
      <t>イジ</t>
    </rPh>
    <rPh sb="163" eb="165">
      <t>ジギョウ</t>
    </rPh>
    <rPh sb="165" eb="167">
      <t>トウゴウ</t>
    </rPh>
    <rPh sb="172" eb="175">
      <t>ヘイキンチ</t>
    </rPh>
    <rPh sb="178" eb="179">
      <t>オナ</t>
    </rPh>
    <rPh sb="180" eb="182">
      <t>スイジュン</t>
    </rPh>
    <rPh sb="283" eb="284">
      <t>サラ</t>
    </rPh>
    <rPh sb="292" eb="293">
      <t>ツト</t>
    </rPh>
    <rPh sb="297" eb="299">
      <t>ヒツヨウ</t>
    </rPh>
    <rPh sb="305" eb="307">
      <t>リュウドウ</t>
    </rPh>
    <rPh sb="307" eb="309">
      <t>ヒリツ</t>
    </rPh>
    <rPh sb="351" eb="353">
      <t>ゲンショウ</t>
    </rPh>
    <rPh sb="371" eb="373">
      <t>キギョウ</t>
    </rPh>
    <rPh sb="373" eb="374">
      <t>サイ</t>
    </rPh>
    <rPh sb="374" eb="376">
      <t>ザンダカ</t>
    </rPh>
    <rPh sb="376" eb="377">
      <t>タイ</t>
    </rPh>
    <rPh sb="377" eb="379">
      <t>キュウスイ</t>
    </rPh>
    <rPh sb="379" eb="381">
      <t>シュウエキ</t>
    </rPh>
    <rPh sb="381" eb="383">
      <t>ヒリツ</t>
    </rPh>
    <rPh sb="426" eb="428">
      <t>ゾウカ</t>
    </rPh>
    <rPh sb="438" eb="440">
      <t>カンイ</t>
    </rPh>
    <rPh sb="440" eb="442">
      <t>スイドウ</t>
    </rPh>
    <rPh sb="442" eb="444">
      <t>ジギョウ</t>
    </rPh>
    <rPh sb="444" eb="446">
      <t>トウゴウ</t>
    </rPh>
    <rPh sb="449" eb="451">
      <t>キギョウ</t>
    </rPh>
    <rPh sb="451" eb="452">
      <t>サイ</t>
    </rPh>
    <rPh sb="465" eb="467">
      <t>リョウキン</t>
    </rPh>
    <rPh sb="467" eb="469">
      <t>カイシュウ</t>
    </rPh>
    <rPh sb="469" eb="470">
      <t>リツ</t>
    </rPh>
    <rPh sb="470" eb="471">
      <t>オヨ</t>
    </rPh>
    <rPh sb="472" eb="474">
      <t>キュウスイ</t>
    </rPh>
    <rPh sb="474" eb="476">
      <t>ゲンカ</t>
    </rPh>
    <rPh sb="477" eb="479">
      <t>シセツ</t>
    </rPh>
    <rPh sb="479" eb="481">
      <t>リヨウ</t>
    </rPh>
    <rPh sb="481" eb="482">
      <t>リツ</t>
    </rPh>
    <rPh sb="488" eb="491">
      <t>ヘイキンチ</t>
    </rPh>
    <rPh sb="492" eb="493">
      <t>クラ</t>
    </rPh>
    <rPh sb="494" eb="496">
      <t>リョウコウ</t>
    </rPh>
    <rPh sb="497" eb="499">
      <t>スウチ</t>
    </rPh>
    <rPh sb="500" eb="502">
      <t>イジ</t>
    </rPh>
    <rPh sb="507" eb="509">
      <t>イッポウ</t>
    </rPh>
    <rPh sb="510" eb="513">
      <t>ユウシュウリツ</t>
    </rPh>
    <rPh sb="550" eb="552">
      <t>ゲンショウ</t>
    </rPh>
    <rPh sb="561" eb="564">
      <t>ユウシュウリツ</t>
    </rPh>
    <rPh sb="565" eb="568">
      <t>ヘイキンチ</t>
    </rPh>
    <rPh sb="569" eb="571">
      <t>シタマワ</t>
    </rPh>
    <rPh sb="575" eb="577">
      <t>カンイ</t>
    </rPh>
    <rPh sb="577" eb="579">
      <t>スイドウ</t>
    </rPh>
    <rPh sb="579" eb="581">
      <t>ジギョウ</t>
    </rPh>
    <rPh sb="582" eb="584">
      <t>トウゴウ</t>
    </rPh>
    <rPh sb="589" eb="591">
      <t>ゲンイン</t>
    </rPh>
    <rPh sb="595" eb="597">
      <t>コンゴ</t>
    </rPh>
    <rPh sb="600" eb="602">
      <t>イッソウ</t>
    </rPh>
    <rPh sb="603" eb="605">
      <t>ロウスイ</t>
    </rPh>
    <rPh sb="605" eb="607">
      <t>ボウシ</t>
    </rPh>
    <rPh sb="607" eb="609">
      <t>タイサク</t>
    </rPh>
    <rPh sb="610" eb="611">
      <t>トク</t>
    </rPh>
    <rPh sb="612" eb="613">
      <t>キュウ</t>
    </rPh>
    <rPh sb="613" eb="615">
      <t>カンイ</t>
    </rPh>
    <rPh sb="615" eb="617">
      <t>スイドウ</t>
    </rPh>
    <rPh sb="617" eb="619">
      <t>ジギョウ</t>
    </rPh>
    <rPh sb="623" eb="625">
      <t>ロウスイ</t>
    </rPh>
    <rPh sb="625" eb="627">
      <t>タイサク</t>
    </rPh>
    <rPh sb="628" eb="629">
      <t>ツト</t>
    </rPh>
    <rPh sb="633" eb="635">
      <t>ヒツヨウ</t>
    </rPh>
    <phoneticPr fontId="4"/>
  </si>
  <si>
    <t>　有形固定資産減価償却率について、50％付近で推移していたものがＨ29は41.70％となり、Ｈ28の47.63％から5.93ポイント減少した。当該指標については、平準化を考慮した更新を行えば45％前後で推移すると考えられる。今後も、持続的な更新を行い、現在の水準を維持していくことが重要と考えられる。また、管路経年化率については、Ｓ40～50年代に整備された管路が更新時期を迎えるとともに施設の老朽化が進行していることを反映し、Ｈ25から徐々に増加していたが、Ｈ29に8.38％と減少した。両数値が減少した理由は、創設年度が相対的に新しい簡易水道事業を統合したためである。
　管路更新率については、Ｈ28の0.77％から、Ｈ29は0.50％と0.27ポイント減少しており、直近の5年間は1％未満にとどまっている。老朽化の進行に更新が追い付いていない状況である。</t>
    <rPh sb="1" eb="3">
      <t>ユウケイ</t>
    </rPh>
    <rPh sb="3" eb="5">
      <t>コテイ</t>
    </rPh>
    <rPh sb="5" eb="7">
      <t>シサン</t>
    </rPh>
    <rPh sb="7" eb="9">
      <t>ゲンカ</t>
    </rPh>
    <rPh sb="9" eb="12">
      <t>ショウキャクリツ</t>
    </rPh>
    <rPh sb="20" eb="22">
      <t>フキン</t>
    </rPh>
    <rPh sb="23" eb="25">
      <t>スイイ</t>
    </rPh>
    <rPh sb="66" eb="68">
      <t>ゲンショウ</t>
    </rPh>
    <rPh sb="71" eb="73">
      <t>トウガイ</t>
    </rPh>
    <rPh sb="73" eb="75">
      <t>シヒョウ</t>
    </rPh>
    <rPh sb="81" eb="84">
      <t>ヘイジュンカ</t>
    </rPh>
    <rPh sb="85" eb="87">
      <t>コウリョ</t>
    </rPh>
    <rPh sb="89" eb="91">
      <t>コウシン</t>
    </rPh>
    <rPh sb="92" eb="93">
      <t>オコナ</t>
    </rPh>
    <rPh sb="98" eb="100">
      <t>ゼンゴ</t>
    </rPh>
    <rPh sb="101" eb="103">
      <t>スイイ</t>
    </rPh>
    <rPh sb="106" eb="107">
      <t>カンガ</t>
    </rPh>
    <rPh sb="112" eb="114">
      <t>コンゴ</t>
    </rPh>
    <rPh sb="116" eb="119">
      <t>ジゾクテキ</t>
    </rPh>
    <rPh sb="120" eb="122">
      <t>コウシン</t>
    </rPh>
    <rPh sb="123" eb="124">
      <t>オコナ</t>
    </rPh>
    <rPh sb="126" eb="128">
      <t>ゲンザイ</t>
    </rPh>
    <rPh sb="129" eb="131">
      <t>スイジュン</t>
    </rPh>
    <rPh sb="132" eb="134">
      <t>イジ</t>
    </rPh>
    <rPh sb="141" eb="143">
      <t>ジュウヨウ</t>
    </rPh>
    <rPh sb="144" eb="145">
      <t>カンガ</t>
    </rPh>
    <rPh sb="153" eb="155">
      <t>カンロ</t>
    </rPh>
    <rPh sb="155" eb="158">
      <t>ケイネンカ</t>
    </rPh>
    <rPh sb="158" eb="159">
      <t>リツ</t>
    </rPh>
    <rPh sb="171" eb="172">
      <t>ネン</t>
    </rPh>
    <rPh sb="172" eb="173">
      <t>ダイ</t>
    </rPh>
    <rPh sb="174" eb="176">
      <t>セイビ</t>
    </rPh>
    <rPh sb="179" eb="181">
      <t>カンロ</t>
    </rPh>
    <rPh sb="182" eb="184">
      <t>コウシン</t>
    </rPh>
    <rPh sb="184" eb="186">
      <t>ジキ</t>
    </rPh>
    <rPh sb="187" eb="188">
      <t>ムカ</t>
    </rPh>
    <rPh sb="194" eb="196">
      <t>シセツ</t>
    </rPh>
    <rPh sb="197" eb="200">
      <t>ロウキュウカ</t>
    </rPh>
    <rPh sb="201" eb="203">
      <t>シンコウ</t>
    </rPh>
    <rPh sb="210" eb="212">
      <t>ハンエイ</t>
    </rPh>
    <rPh sb="219" eb="221">
      <t>ジョジョ</t>
    </rPh>
    <rPh sb="222" eb="224">
      <t>ゾウカ</t>
    </rPh>
    <rPh sb="240" eb="242">
      <t>ゲンショウ</t>
    </rPh>
    <rPh sb="245" eb="246">
      <t>リョウ</t>
    </rPh>
    <rPh sb="246" eb="248">
      <t>スウチ</t>
    </rPh>
    <rPh sb="249" eb="251">
      <t>ゲンショウ</t>
    </rPh>
    <rPh sb="253" eb="255">
      <t>リユウ</t>
    </rPh>
    <rPh sb="257" eb="259">
      <t>ソウセツ</t>
    </rPh>
    <rPh sb="259" eb="261">
      <t>ネンド</t>
    </rPh>
    <rPh sb="262" eb="265">
      <t>ソウタイテキ</t>
    </rPh>
    <rPh sb="266" eb="267">
      <t>アタラ</t>
    </rPh>
    <rPh sb="269" eb="271">
      <t>カンイ</t>
    </rPh>
    <rPh sb="271" eb="273">
      <t>スイドウ</t>
    </rPh>
    <rPh sb="273" eb="275">
      <t>ジギョウ</t>
    </rPh>
    <rPh sb="276" eb="278">
      <t>トウゴウ</t>
    </rPh>
    <rPh sb="288" eb="290">
      <t>カンロ</t>
    </rPh>
    <rPh sb="290" eb="292">
      <t>コウシン</t>
    </rPh>
    <rPh sb="292" eb="293">
      <t>リツ</t>
    </rPh>
    <rPh sb="329" eb="331">
      <t>ゲンショウ</t>
    </rPh>
    <rPh sb="336" eb="338">
      <t>チョッキン</t>
    </rPh>
    <rPh sb="340" eb="342">
      <t>ネンカン</t>
    </rPh>
    <rPh sb="345" eb="347">
      <t>ミマン</t>
    </rPh>
    <rPh sb="356" eb="359">
      <t>ロウキュウカ</t>
    </rPh>
    <rPh sb="360" eb="362">
      <t>シンコウ</t>
    </rPh>
    <rPh sb="363" eb="365">
      <t>コウシン</t>
    </rPh>
    <rPh sb="366" eb="367">
      <t>オ</t>
    </rPh>
    <rPh sb="368" eb="369">
      <t>ツ</t>
    </rPh>
    <rPh sb="374" eb="37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</si>
</sst>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0.39</c:v>
                </c:pt>
                <c:pt idx="1">
                  <c:v>0.74</c:v>
                </c:pt>
                <c:pt idx="2">
                  <c:v>0.59</c:v>
                </c:pt>
                <c:pt idx="3">
                  <c:v>0.77</c:v>
                </c:pt>
                <c:pt idx="4">
                  <c:v>0.5</c:v>
                </c:pt>
              </c:numCache>
            </c:numRef>
          </c:val>
          <c:extLst xmlns:c16r2="http://schemas.microsoft.com/office/drawing/2015/06/chart">
            <c:ext xmlns:c16="http://schemas.microsoft.com/office/drawing/2014/chart" uri="{C3380CC4-5D6E-409C-BE32-E72D297353CC}">
              <c16:uniqueId val="{00000000-7255-4F6A-A793-A0BB48D15602}"/>
            </c:ext>
          </c:extLst>
        </c:ser>
        <c:dLbls>
          <c:showLegendKey val="0"/>
          <c:showVal val="0"/>
          <c:showCatName val="0"/>
          <c:showSerName val="0"/>
          <c:showPercent val="0"/>
          <c:showBubbleSize val="0"/>
        </c:dLbls>
        <c:gapWidth val="150"/>
        <c:axId val="185425976"/>
        <c:axId val="18571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7255-4F6A-A793-A0BB48D15602}"/>
            </c:ext>
          </c:extLst>
        </c:ser>
        <c:dLbls>
          <c:showLegendKey val="0"/>
          <c:showVal val="0"/>
          <c:showCatName val="0"/>
          <c:showSerName val="0"/>
          <c:showPercent val="0"/>
          <c:showBubbleSize val="0"/>
        </c:dLbls>
        <c:marker val="1"/>
        <c:smooth val="0"/>
        <c:axId val="185425976"/>
        <c:axId val="185716184"/>
      </c:lineChart>
      <c:dateAx>
        <c:axId val="185425976"/>
        <c:scaling>
          <c:orientation val="minMax"/>
        </c:scaling>
        <c:delete val="1"/>
        <c:axPos val="b"/>
        <c:numFmt formatCode="ge" sourceLinked="1"/>
        <c:majorTickMark val="none"/>
        <c:minorTickMark val="none"/>
        <c:tickLblPos val="none"/>
        <c:crossAx val="185716184"/>
        <c:crosses val="autoZero"/>
        <c:auto val="1"/>
        <c:lblOffset val="100"/>
        <c:baseTimeUnit val="years"/>
      </c:dateAx>
      <c:valAx>
        <c:axId val="18571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2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67.98</c:v>
                </c:pt>
                <c:pt idx="1">
                  <c:v>65.95</c:v>
                </c:pt>
                <c:pt idx="2">
                  <c:v>65.64</c:v>
                </c:pt>
                <c:pt idx="3">
                  <c:v>64.489999999999995</c:v>
                </c:pt>
                <c:pt idx="4">
                  <c:v>75.459999999999994</c:v>
                </c:pt>
              </c:numCache>
            </c:numRef>
          </c:val>
          <c:extLst xmlns:c16r2="http://schemas.microsoft.com/office/drawing/2015/06/chart">
            <c:ext xmlns:c16="http://schemas.microsoft.com/office/drawing/2014/chart" uri="{C3380CC4-5D6E-409C-BE32-E72D297353CC}">
              <c16:uniqueId val="{00000000-1A26-457B-875D-09FF36A8D51E}"/>
            </c:ext>
          </c:extLst>
        </c:ser>
        <c:dLbls>
          <c:showLegendKey val="0"/>
          <c:showVal val="0"/>
          <c:showCatName val="0"/>
          <c:showSerName val="0"/>
          <c:showPercent val="0"/>
          <c:showBubbleSize val="0"/>
        </c:dLbls>
        <c:gapWidth val="150"/>
        <c:axId val="131019112"/>
        <c:axId val="13101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1A26-457B-875D-09FF36A8D51E}"/>
            </c:ext>
          </c:extLst>
        </c:ser>
        <c:dLbls>
          <c:showLegendKey val="0"/>
          <c:showVal val="0"/>
          <c:showCatName val="0"/>
          <c:showSerName val="0"/>
          <c:showPercent val="0"/>
          <c:showBubbleSize val="0"/>
        </c:dLbls>
        <c:marker val="1"/>
        <c:smooth val="0"/>
        <c:axId val="131019112"/>
        <c:axId val="131018720"/>
      </c:lineChart>
      <c:dateAx>
        <c:axId val="131019112"/>
        <c:scaling>
          <c:orientation val="minMax"/>
        </c:scaling>
        <c:delete val="1"/>
        <c:axPos val="b"/>
        <c:numFmt formatCode="ge" sourceLinked="1"/>
        <c:majorTickMark val="none"/>
        <c:minorTickMark val="none"/>
        <c:tickLblPos val="none"/>
        <c:crossAx val="131018720"/>
        <c:crosses val="autoZero"/>
        <c:auto val="1"/>
        <c:lblOffset val="100"/>
        <c:baseTimeUnit val="years"/>
      </c:dateAx>
      <c:valAx>
        <c:axId val="1310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1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80.2</c:v>
                </c:pt>
                <c:pt idx="1">
                  <c:v>81.7</c:v>
                </c:pt>
                <c:pt idx="2">
                  <c:v>81.63</c:v>
                </c:pt>
                <c:pt idx="3">
                  <c:v>84.07</c:v>
                </c:pt>
                <c:pt idx="4">
                  <c:v>79.09</c:v>
                </c:pt>
              </c:numCache>
            </c:numRef>
          </c:val>
          <c:extLst xmlns:c16r2="http://schemas.microsoft.com/office/drawing/2015/06/chart">
            <c:ext xmlns:c16="http://schemas.microsoft.com/office/drawing/2014/chart" uri="{C3380CC4-5D6E-409C-BE32-E72D297353CC}">
              <c16:uniqueId val="{00000000-672E-4838-9F77-EC8DE7D00EF6}"/>
            </c:ext>
          </c:extLst>
        </c:ser>
        <c:dLbls>
          <c:showLegendKey val="0"/>
          <c:showVal val="0"/>
          <c:showCatName val="0"/>
          <c:showSerName val="0"/>
          <c:showPercent val="0"/>
          <c:showBubbleSize val="0"/>
        </c:dLbls>
        <c:gapWidth val="150"/>
        <c:axId val="131017544"/>
        <c:axId val="18668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672E-4838-9F77-EC8DE7D00EF6}"/>
            </c:ext>
          </c:extLst>
        </c:ser>
        <c:dLbls>
          <c:showLegendKey val="0"/>
          <c:showVal val="0"/>
          <c:showCatName val="0"/>
          <c:showSerName val="0"/>
          <c:showPercent val="0"/>
          <c:showBubbleSize val="0"/>
        </c:dLbls>
        <c:marker val="1"/>
        <c:smooth val="0"/>
        <c:axId val="131017544"/>
        <c:axId val="186682000"/>
      </c:lineChart>
      <c:dateAx>
        <c:axId val="131017544"/>
        <c:scaling>
          <c:orientation val="minMax"/>
        </c:scaling>
        <c:delete val="1"/>
        <c:axPos val="b"/>
        <c:numFmt formatCode="ge" sourceLinked="1"/>
        <c:majorTickMark val="none"/>
        <c:minorTickMark val="none"/>
        <c:tickLblPos val="none"/>
        <c:crossAx val="186682000"/>
        <c:crosses val="autoZero"/>
        <c:auto val="1"/>
        <c:lblOffset val="100"/>
        <c:baseTimeUnit val="years"/>
      </c:dateAx>
      <c:valAx>
        <c:axId val="18668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1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123.68</c:v>
                </c:pt>
                <c:pt idx="1">
                  <c:v>128.74</c:v>
                </c:pt>
                <c:pt idx="2">
                  <c:v>133.61000000000001</c:v>
                </c:pt>
                <c:pt idx="3">
                  <c:v>128.94</c:v>
                </c:pt>
                <c:pt idx="4">
                  <c:v>111.08</c:v>
                </c:pt>
              </c:numCache>
            </c:numRef>
          </c:val>
          <c:extLst xmlns:c16r2="http://schemas.microsoft.com/office/drawing/2015/06/chart">
            <c:ext xmlns:c16="http://schemas.microsoft.com/office/drawing/2014/chart" uri="{C3380CC4-5D6E-409C-BE32-E72D297353CC}">
              <c16:uniqueId val="{00000000-3459-485A-90B5-73F3CABC582D}"/>
            </c:ext>
          </c:extLst>
        </c:ser>
        <c:dLbls>
          <c:showLegendKey val="0"/>
          <c:showVal val="0"/>
          <c:showCatName val="0"/>
          <c:showSerName val="0"/>
          <c:showPercent val="0"/>
          <c:showBubbleSize val="0"/>
        </c:dLbls>
        <c:gapWidth val="150"/>
        <c:axId val="186332048"/>
        <c:axId val="18633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3459-485A-90B5-73F3CABC582D}"/>
            </c:ext>
          </c:extLst>
        </c:ser>
        <c:dLbls>
          <c:showLegendKey val="0"/>
          <c:showVal val="0"/>
          <c:showCatName val="0"/>
          <c:showSerName val="0"/>
          <c:showPercent val="0"/>
          <c:showBubbleSize val="0"/>
        </c:dLbls>
        <c:marker val="1"/>
        <c:smooth val="0"/>
        <c:axId val="186332048"/>
        <c:axId val="186334480"/>
      </c:lineChart>
      <c:dateAx>
        <c:axId val="186332048"/>
        <c:scaling>
          <c:orientation val="minMax"/>
        </c:scaling>
        <c:delete val="1"/>
        <c:axPos val="b"/>
        <c:numFmt formatCode="ge" sourceLinked="1"/>
        <c:majorTickMark val="none"/>
        <c:minorTickMark val="none"/>
        <c:tickLblPos val="none"/>
        <c:crossAx val="186334480"/>
        <c:crosses val="autoZero"/>
        <c:auto val="1"/>
        <c:lblOffset val="100"/>
        <c:baseTimeUnit val="years"/>
      </c:dateAx>
      <c:valAx>
        <c:axId val="186334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33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49.09</c:v>
                </c:pt>
                <c:pt idx="1">
                  <c:v>50.91</c:v>
                </c:pt>
                <c:pt idx="2">
                  <c:v>47.62</c:v>
                </c:pt>
                <c:pt idx="3">
                  <c:v>47.63</c:v>
                </c:pt>
                <c:pt idx="4">
                  <c:v>41.7</c:v>
                </c:pt>
              </c:numCache>
            </c:numRef>
          </c:val>
          <c:extLst xmlns:c16r2="http://schemas.microsoft.com/office/drawing/2015/06/chart">
            <c:ext xmlns:c16="http://schemas.microsoft.com/office/drawing/2014/chart" uri="{C3380CC4-5D6E-409C-BE32-E72D297353CC}">
              <c16:uniqueId val="{00000000-08AC-4F21-8C96-EA30AD16E8CE}"/>
            </c:ext>
          </c:extLst>
        </c:ser>
        <c:dLbls>
          <c:showLegendKey val="0"/>
          <c:showVal val="0"/>
          <c:showCatName val="0"/>
          <c:showSerName val="0"/>
          <c:showPercent val="0"/>
          <c:showBubbleSize val="0"/>
        </c:dLbls>
        <c:gapWidth val="150"/>
        <c:axId val="186378848"/>
        <c:axId val="18637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08AC-4F21-8C96-EA30AD16E8CE}"/>
            </c:ext>
          </c:extLst>
        </c:ser>
        <c:dLbls>
          <c:showLegendKey val="0"/>
          <c:showVal val="0"/>
          <c:showCatName val="0"/>
          <c:showSerName val="0"/>
          <c:showPercent val="0"/>
          <c:showBubbleSize val="0"/>
        </c:dLbls>
        <c:marker val="1"/>
        <c:smooth val="0"/>
        <c:axId val="186378848"/>
        <c:axId val="186379232"/>
      </c:lineChart>
      <c:dateAx>
        <c:axId val="186378848"/>
        <c:scaling>
          <c:orientation val="minMax"/>
        </c:scaling>
        <c:delete val="1"/>
        <c:axPos val="b"/>
        <c:numFmt formatCode="ge" sourceLinked="1"/>
        <c:majorTickMark val="none"/>
        <c:minorTickMark val="none"/>
        <c:tickLblPos val="none"/>
        <c:crossAx val="186379232"/>
        <c:crosses val="autoZero"/>
        <c:auto val="1"/>
        <c:lblOffset val="100"/>
        <c:baseTimeUnit val="years"/>
      </c:dateAx>
      <c:valAx>
        <c:axId val="1863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7.44</c:v>
                </c:pt>
                <c:pt idx="1">
                  <c:v>8.4700000000000006</c:v>
                </c:pt>
                <c:pt idx="2">
                  <c:v>9.49</c:v>
                </c:pt>
                <c:pt idx="3">
                  <c:v>11.7</c:v>
                </c:pt>
                <c:pt idx="4">
                  <c:v>8.3800000000000008</c:v>
                </c:pt>
              </c:numCache>
            </c:numRef>
          </c:val>
          <c:extLst xmlns:c16r2="http://schemas.microsoft.com/office/drawing/2015/06/chart">
            <c:ext xmlns:c16="http://schemas.microsoft.com/office/drawing/2014/chart" uri="{C3380CC4-5D6E-409C-BE32-E72D297353CC}">
              <c16:uniqueId val="{00000000-44F7-4FC6-9C00-E972282CE5D1}"/>
            </c:ext>
          </c:extLst>
        </c:ser>
        <c:dLbls>
          <c:showLegendKey val="0"/>
          <c:showVal val="0"/>
          <c:showCatName val="0"/>
          <c:showSerName val="0"/>
          <c:showPercent val="0"/>
          <c:showBubbleSize val="0"/>
        </c:dLbls>
        <c:gapWidth val="150"/>
        <c:axId val="131015192"/>
        <c:axId val="13101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44F7-4FC6-9C00-E972282CE5D1}"/>
            </c:ext>
          </c:extLst>
        </c:ser>
        <c:dLbls>
          <c:showLegendKey val="0"/>
          <c:showVal val="0"/>
          <c:showCatName val="0"/>
          <c:showSerName val="0"/>
          <c:showPercent val="0"/>
          <c:showBubbleSize val="0"/>
        </c:dLbls>
        <c:marker val="1"/>
        <c:smooth val="0"/>
        <c:axId val="131015192"/>
        <c:axId val="131016368"/>
      </c:lineChart>
      <c:dateAx>
        <c:axId val="131015192"/>
        <c:scaling>
          <c:orientation val="minMax"/>
        </c:scaling>
        <c:delete val="1"/>
        <c:axPos val="b"/>
        <c:numFmt formatCode="ge" sourceLinked="1"/>
        <c:majorTickMark val="none"/>
        <c:minorTickMark val="none"/>
        <c:tickLblPos val="none"/>
        <c:crossAx val="131016368"/>
        <c:crosses val="autoZero"/>
        <c:auto val="1"/>
        <c:lblOffset val="100"/>
        <c:baseTimeUnit val="years"/>
      </c:dateAx>
      <c:valAx>
        <c:axId val="13101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1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AF-4213-B456-1ED83573955C}"/>
            </c:ext>
          </c:extLst>
        </c:ser>
        <c:dLbls>
          <c:showLegendKey val="0"/>
          <c:showVal val="0"/>
          <c:showCatName val="0"/>
          <c:showSerName val="0"/>
          <c:showPercent val="0"/>
          <c:showBubbleSize val="0"/>
        </c:dLbls>
        <c:gapWidth val="150"/>
        <c:axId val="131019504"/>
        <c:axId val="13101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45AF-4213-B456-1ED83573955C}"/>
            </c:ext>
          </c:extLst>
        </c:ser>
        <c:dLbls>
          <c:showLegendKey val="0"/>
          <c:showVal val="0"/>
          <c:showCatName val="0"/>
          <c:showSerName val="0"/>
          <c:showPercent val="0"/>
          <c:showBubbleSize val="0"/>
        </c:dLbls>
        <c:marker val="1"/>
        <c:smooth val="0"/>
        <c:axId val="131019504"/>
        <c:axId val="131019896"/>
      </c:lineChart>
      <c:dateAx>
        <c:axId val="131019504"/>
        <c:scaling>
          <c:orientation val="minMax"/>
        </c:scaling>
        <c:delete val="1"/>
        <c:axPos val="b"/>
        <c:numFmt formatCode="ge" sourceLinked="1"/>
        <c:majorTickMark val="none"/>
        <c:minorTickMark val="none"/>
        <c:tickLblPos val="none"/>
        <c:crossAx val="131019896"/>
        <c:crosses val="autoZero"/>
        <c:auto val="1"/>
        <c:lblOffset val="100"/>
        <c:baseTimeUnit val="years"/>
      </c:dateAx>
      <c:valAx>
        <c:axId val="131019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01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1371.6</c:v>
                </c:pt>
                <c:pt idx="1">
                  <c:v>631.65</c:v>
                </c:pt>
                <c:pt idx="2">
                  <c:v>643.39</c:v>
                </c:pt>
                <c:pt idx="3">
                  <c:v>583.02</c:v>
                </c:pt>
                <c:pt idx="4">
                  <c:v>364.6</c:v>
                </c:pt>
              </c:numCache>
            </c:numRef>
          </c:val>
          <c:extLst xmlns:c16r2="http://schemas.microsoft.com/office/drawing/2015/06/chart">
            <c:ext xmlns:c16="http://schemas.microsoft.com/office/drawing/2014/chart" uri="{C3380CC4-5D6E-409C-BE32-E72D297353CC}">
              <c16:uniqueId val="{00000000-C014-499B-9E4A-8B39BFDDF332}"/>
            </c:ext>
          </c:extLst>
        </c:ser>
        <c:dLbls>
          <c:showLegendKey val="0"/>
          <c:showVal val="0"/>
          <c:showCatName val="0"/>
          <c:showSerName val="0"/>
          <c:showPercent val="0"/>
          <c:showBubbleSize val="0"/>
        </c:dLbls>
        <c:gapWidth val="150"/>
        <c:axId val="186566808"/>
        <c:axId val="18656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C014-499B-9E4A-8B39BFDDF332}"/>
            </c:ext>
          </c:extLst>
        </c:ser>
        <c:dLbls>
          <c:showLegendKey val="0"/>
          <c:showVal val="0"/>
          <c:showCatName val="0"/>
          <c:showSerName val="0"/>
          <c:showPercent val="0"/>
          <c:showBubbleSize val="0"/>
        </c:dLbls>
        <c:marker val="1"/>
        <c:smooth val="0"/>
        <c:axId val="186566808"/>
        <c:axId val="186567200"/>
      </c:lineChart>
      <c:dateAx>
        <c:axId val="186566808"/>
        <c:scaling>
          <c:orientation val="minMax"/>
        </c:scaling>
        <c:delete val="1"/>
        <c:axPos val="b"/>
        <c:numFmt formatCode="ge" sourceLinked="1"/>
        <c:majorTickMark val="none"/>
        <c:minorTickMark val="none"/>
        <c:tickLblPos val="none"/>
        <c:crossAx val="186567200"/>
        <c:crosses val="autoZero"/>
        <c:auto val="1"/>
        <c:lblOffset val="100"/>
        <c:baseTimeUnit val="years"/>
      </c:dateAx>
      <c:valAx>
        <c:axId val="18656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56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295.77</c:v>
                </c:pt>
                <c:pt idx="1">
                  <c:v>297.58999999999997</c:v>
                </c:pt>
                <c:pt idx="2">
                  <c:v>302.08999999999997</c:v>
                </c:pt>
                <c:pt idx="3">
                  <c:v>317.77999999999997</c:v>
                </c:pt>
                <c:pt idx="4">
                  <c:v>478.49</c:v>
                </c:pt>
              </c:numCache>
            </c:numRef>
          </c:val>
          <c:extLst xmlns:c16r2="http://schemas.microsoft.com/office/drawing/2015/06/chart">
            <c:ext xmlns:c16="http://schemas.microsoft.com/office/drawing/2014/chart" uri="{C3380CC4-5D6E-409C-BE32-E72D297353CC}">
              <c16:uniqueId val="{00000000-BABF-4F17-BAEA-5C95AAA9C232}"/>
            </c:ext>
          </c:extLst>
        </c:ser>
        <c:dLbls>
          <c:showLegendKey val="0"/>
          <c:showVal val="0"/>
          <c:showCatName val="0"/>
          <c:showSerName val="0"/>
          <c:showPercent val="0"/>
          <c:showBubbleSize val="0"/>
        </c:dLbls>
        <c:gapWidth val="150"/>
        <c:axId val="186568376"/>
        <c:axId val="1865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BABF-4F17-BAEA-5C95AAA9C232}"/>
            </c:ext>
          </c:extLst>
        </c:ser>
        <c:dLbls>
          <c:showLegendKey val="0"/>
          <c:showVal val="0"/>
          <c:showCatName val="0"/>
          <c:showSerName val="0"/>
          <c:showPercent val="0"/>
          <c:showBubbleSize val="0"/>
        </c:dLbls>
        <c:marker val="1"/>
        <c:smooth val="0"/>
        <c:axId val="186568376"/>
        <c:axId val="186568768"/>
      </c:lineChart>
      <c:dateAx>
        <c:axId val="186568376"/>
        <c:scaling>
          <c:orientation val="minMax"/>
        </c:scaling>
        <c:delete val="1"/>
        <c:axPos val="b"/>
        <c:numFmt formatCode="ge" sourceLinked="1"/>
        <c:majorTickMark val="none"/>
        <c:minorTickMark val="none"/>
        <c:tickLblPos val="none"/>
        <c:crossAx val="186568768"/>
        <c:crosses val="autoZero"/>
        <c:auto val="1"/>
        <c:lblOffset val="100"/>
        <c:baseTimeUnit val="years"/>
      </c:dateAx>
      <c:valAx>
        <c:axId val="18656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56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118.61</c:v>
                </c:pt>
                <c:pt idx="1">
                  <c:v>126.57</c:v>
                </c:pt>
                <c:pt idx="2">
                  <c:v>131.22999999999999</c:v>
                </c:pt>
                <c:pt idx="3">
                  <c:v>126.8</c:v>
                </c:pt>
                <c:pt idx="4">
                  <c:v>106.98</c:v>
                </c:pt>
              </c:numCache>
            </c:numRef>
          </c:val>
          <c:extLst xmlns:c16r2="http://schemas.microsoft.com/office/drawing/2015/06/chart">
            <c:ext xmlns:c16="http://schemas.microsoft.com/office/drawing/2014/chart" uri="{C3380CC4-5D6E-409C-BE32-E72D297353CC}">
              <c16:uniqueId val="{00000000-F8FA-465D-9A28-72A5F0E19E34}"/>
            </c:ext>
          </c:extLst>
        </c:ser>
        <c:dLbls>
          <c:showLegendKey val="0"/>
          <c:showVal val="0"/>
          <c:showCatName val="0"/>
          <c:showSerName val="0"/>
          <c:showPercent val="0"/>
          <c:showBubbleSize val="0"/>
        </c:dLbls>
        <c:gapWidth val="150"/>
        <c:axId val="186569944"/>
        <c:axId val="18657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F8FA-465D-9A28-72A5F0E19E34}"/>
            </c:ext>
          </c:extLst>
        </c:ser>
        <c:dLbls>
          <c:showLegendKey val="0"/>
          <c:showVal val="0"/>
          <c:showCatName val="0"/>
          <c:showSerName val="0"/>
          <c:showPercent val="0"/>
          <c:showBubbleSize val="0"/>
        </c:dLbls>
        <c:marker val="1"/>
        <c:smooth val="0"/>
        <c:axId val="186569944"/>
        <c:axId val="186570336"/>
      </c:lineChart>
      <c:dateAx>
        <c:axId val="186569944"/>
        <c:scaling>
          <c:orientation val="minMax"/>
        </c:scaling>
        <c:delete val="1"/>
        <c:axPos val="b"/>
        <c:numFmt formatCode="ge" sourceLinked="1"/>
        <c:majorTickMark val="none"/>
        <c:minorTickMark val="none"/>
        <c:tickLblPos val="none"/>
        <c:crossAx val="186570336"/>
        <c:crosses val="autoZero"/>
        <c:auto val="1"/>
        <c:lblOffset val="100"/>
        <c:baseTimeUnit val="years"/>
      </c:dateAx>
      <c:valAx>
        <c:axId val="1865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6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132.44999999999999</c:v>
                </c:pt>
                <c:pt idx="1">
                  <c:v>124.36</c:v>
                </c:pt>
                <c:pt idx="2">
                  <c:v>119.9</c:v>
                </c:pt>
                <c:pt idx="3">
                  <c:v>124.11</c:v>
                </c:pt>
                <c:pt idx="4">
                  <c:v>135.38999999999999</c:v>
                </c:pt>
              </c:numCache>
            </c:numRef>
          </c:val>
          <c:extLst xmlns:c16r2="http://schemas.microsoft.com/office/drawing/2015/06/chart">
            <c:ext xmlns:c16="http://schemas.microsoft.com/office/drawing/2014/chart" uri="{C3380CC4-5D6E-409C-BE32-E72D297353CC}">
              <c16:uniqueId val="{00000000-4E1E-43D4-901F-7C23E55BDC20}"/>
            </c:ext>
          </c:extLst>
        </c:ser>
        <c:dLbls>
          <c:showLegendKey val="0"/>
          <c:showVal val="0"/>
          <c:showCatName val="0"/>
          <c:showSerName val="0"/>
          <c:showPercent val="0"/>
          <c:showBubbleSize val="0"/>
        </c:dLbls>
        <c:gapWidth val="150"/>
        <c:axId val="186680432"/>
        <c:axId val="18668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4E1E-43D4-901F-7C23E55BDC20}"/>
            </c:ext>
          </c:extLst>
        </c:ser>
        <c:dLbls>
          <c:showLegendKey val="0"/>
          <c:showVal val="0"/>
          <c:showCatName val="0"/>
          <c:showSerName val="0"/>
          <c:showPercent val="0"/>
          <c:showBubbleSize val="0"/>
        </c:dLbls>
        <c:marker val="1"/>
        <c:smooth val="0"/>
        <c:axId val="186680432"/>
        <c:axId val="186680824"/>
      </c:lineChart>
      <c:dateAx>
        <c:axId val="186680432"/>
        <c:scaling>
          <c:orientation val="minMax"/>
        </c:scaling>
        <c:delete val="1"/>
        <c:axPos val="b"/>
        <c:numFmt formatCode="ge" sourceLinked="1"/>
        <c:majorTickMark val="none"/>
        <c:minorTickMark val="none"/>
        <c:tickLblPos val="none"/>
        <c:crossAx val="186680824"/>
        <c:crosses val="autoZero"/>
        <c:auto val="1"/>
        <c:lblOffset val="100"/>
        <c:baseTimeUnit val="years"/>
      </c:dateAx>
      <c:valAx>
        <c:axId val="18668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8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鹿沼市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98652</v>
      </c>
      <c r="AM8" s="70"/>
      <c r="AN8" s="70"/>
      <c r="AO8" s="70"/>
      <c r="AP8" s="70"/>
      <c r="AQ8" s="70"/>
      <c r="AR8" s="70"/>
      <c r="AS8" s="70"/>
      <c r="AT8" s="66">
        <f>データ!$S$6</f>
        <v>490.64</v>
      </c>
      <c r="AU8" s="67"/>
      <c r="AV8" s="67"/>
      <c r="AW8" s="67"/>
      <c r="AX8" s="67"/>
      <c r="AY8" s="67"/>
      <c r="AZ8" s="67"/>
      <c r="BA8" s="67"/>
      <c r="BB8" s="69">
        <f>データ!$T$6</f>
        <v>201.07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60.52</v>
      </c>
      <c r="J10" s="67"/>
      <c r="K10" s="67"/>
      <c r="L10" s="67"/>
      <c r="M10" s="67"/>
      <c r="N10" s="67"/>
      <c r="O10" s="68"/>
      <c r="P10" s="69">
        <f>データ!$P$6</f>
        <v>90.22</v>
      </c>
      <c r="Q10" s="69"/>
      <c r="R10" s="69"/>
      <c r="S10" s="69"/>
      <c r="T10" s="69"/>
      <c r="U10" s="69"/>
      <c r="V10" s="69"/>
      <c r="W10" s="70">
        <f>データ!$Q$6</f>
        <v>2430</v>
      </c>
      <c r="X10" s="70"/>
      <c r="Y10" s="70"/>
      <c r="Z10" s="70"/>
      <c r="AA10" s="70"/>
      <c r="AB10" s="70"/>
      <c r="AC10" s="70"/>
      <c r="AD10" s="2"/>
      <c r="AE10" s="2"/>
      <c r="AF10" s="2"/>
      <c r="AG10" s="2"/>
      <c r="AH10" s="4"/>
      <c r="AI10" s="4"/>
      <c r="AJ10" s="4"/>
      <c r="AK10" s="4"/>
      <c r="AL10" s="70">
        <f>データ!$U$6</f>
        <v>88565</v>
      </c>
      <c r="AM10" s="70"/>
      <c r="AN10" s="70"/>
      <c r="AO10" s="70"/>
      <c r="AP10" s="70"/>
      <c r="AQ10" s="70"/>
      <c r="AR10" s="70"/>
      <c r="AS10" s="70"/>
      <c r="AT10" s="66">
        <f>データ!$V$6</f>
        <v>147.97999999999999</v>
      </c>
      <c r="AU10" s="67"/>
      <c r="AV10" s="67"/>
      <c r="AW10" s="67"/>
      <c r="AX10" s="67"/>
      <c r="AY10" s="67"/>
      <c r="AZ10" s="67"/>
      <c r="BA10" s="67"/>
      <c r="BB10" s="69">
        <f>データ!$W$6</f>
        <v>598.49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cFhhytKgKvW6j63dqKs4cx9yyI0jM4Hs7G0QdxWLnv4rkxQ9/wJb9dnCXwETq9izNq8ra4ZxUWArhU58og7Gg==" saltValue="een/jpFkJZC70Gmc7gTfb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92053</v>
      </c>
      <c r="D6" s="33">
        <f t="shared" si="3"/>
        <v>46</v>
      </c>
      <c r="E6" s="33">
        <f t="shared" si="3"/>
        <v>1</v>
      </c>
      <c r="F6" s="33">
        <f t="shared" si="3"/>
        <v>0</v>
      </c>
      <c r="G6" s="33">
        <f t="shared" si="3"/>
        <v>1</v>
      </c>
      <c r="H6" s="33" t="str">
        <f t="shared" si="3"/>
        <v>栃木県　鹿沼市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60.52</v>
      </c>
      <c r="P6" s="34">
        <f t="shared" si="3"/>
        <v>90.22</v>
      </c>
      <c r="Q6" s="34">
        <f t="shared" si="3"/>
        <v>2430</v>
      </c>
      <c r="R6" s="34">
        <f t="shared" si="3"/>
        <v>98652</v>
      </c>
      <c r="S6" s="34">
        <f t="shared" si="3"/>
        <v>490.64</v>
      </c>
      <c r="T6" s="34">
        <f t="shared" si="3"/>
        <v>201.07</v>
      </c>
      <c r="U6" s="34">
        <f t="shared" si="3"/>
        <v>88565</v>
      </c>
      <c r="V6" s="34">
        <f t="shared" si="3"/>
        <v>147.97999999999999</v>
      </c>
      <c r="W6" s="34">
        <f t="shared" si="3"/>
        <v>598.49</v>
      </c>
      <c r="X6" s="35">
        <f>IF(X7="",NA(),X7)</f>
        <v>123.68</v>
      </c>
      <c r="Y6" s="35">
        <f t="shared" ref="Y6:AG6" si="4">IF(Y7="",NA(),Y7)</f>
        <v>128.74</v>
      </c>
      <c r="Z6" s="35">
        <f t="shared" si="4"/>
        <v>133.61000000000001</v>
      </c>
      <c r="AA6" s="35">
        <f t="shared" si="4"/>
        <v>128.94</v>
      </c>
      <c r="AB6" s="35">
        <f t="shared" si="4"/>
        <v>111.08</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1371.6</v>
      </c>
      <c r="AU6" s="35">
        <f t="shared" ref="AU6:BC6" si="6">IF(AU7="",NA(),AU7)</f>
        <v>631.65</v>
      </c>
      <c r="AV6" s="35">
        <f t="shared" si="6"/>
        <v>643.39</v>
      </c>
      <c r="AW6" s="35">
        <f t="shared" si="6"/>
        <v>583.02</v>
      </c>
      <c r="AX6" s="35">
        <f t="shared" si="6"/>
        <v>364.6</v>
      </c>
      <c r="AY6" s="35">
        <f t="shared" si="6"/>
        <v>739.59</v>
      </c>
      <c r="AZ6" s="35">
        <f t="shared" si="6"/>
        <v>335.95</v>
      </c>
      <c r="BA6" s="35">
        <f t="shared" si="6"/>
        <v>346.59</v>
      </c>
      <c r="BB6" s="35">
        <f t="shared" si="6"/>
        <v>357.82</v>
      </c>
      <c r="BC6" s="35">
        <f t="shared" si="6"/>
        <v>355.5</v>
      </c>
      <c r="BD6" s="34" t="str">
        <f>IF(BD7="","",IF(BD7="-","【-】","【"&amp;SUBSTITUTE(TEXT(BD7,"#,##0.00"),"-","△")&amp;"】"))</f>
        <v>【264.34】</v>
      </c>
      <c r="BE6" s="35">
        <f>IF(BE7="",NA(),BE7)</f>
        <v>295.77</v>
      </c>
      <c r="BF6" s="35">
        <f t="shared" ref="BF6:BN6" si="7">IF(BF7="",NA(),BF7)</f>
        <v>297.58999999999997</v>
      </c>
      <c r="BG6" s="35">
        <f t="shared" si="7"/>
        <v>302.08999999999997</v>
      </c>
      <c r="BH6" s="35">
        <f t="shared" si="7"/>
        <v>317.77999999999997</v>
      </c>
      <c r="BI6" s="35">
        <f t="shared" si="7"/>
        <v>478.49</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118.61</v>
      </c>
      <c r="BQ6" s="35">
        <f t="shared" ref="BQ6:BY6" si="8">IF(BQ7="",NA(),BQ7)</f>
        <v>126.57</v>
      </c>
      <c r="BR6" s="35">
        <f t="shared" si="8"/>
        <v>131.22999999999999</v>
      </c>
      <c r="BS6" s="35">
        <f t="shared" si="8"/>
        <v>126.8</v>
      </c>
      <c r="BT6" s="35">
        <f t="shared" si="8"/>
        <v>106.98</v>
      </c>
      <c r="BU6" s="35">
        <f t="shared" si="8"/>
        <v>99.46</v>
      </c>
      <c r="BV6" s="35">
        <f t="shared" si="8"/>
        <v>105.21</v>
      </c>
      <c r="BW6" s="35">
        <f t="shared" si="8"/>
        <v>105.71</v>
      </c>
      <c r="BX6" s="35">
        <f t="shared" si="8"/>
        <v>106.01</v>
      </c>
      <c r="BY6" s="35">
        <f t="shared" si="8"/>
        <v>104.57</v>
      </c>
      <c r="BZ6" s="34" t="str">
        <f>IF(BZ7="","",IF(BZ7="-","【-】","【"&amp;SUBSTITUTE(TEXT(BZ7,"#,##0.00"),"-","△")&amp;"】"))</f>
        <v>【104.36】</v>
      </c>
      <c r="CA6" s="35">
        <f>IF(CA7="",NA(),CA7)</f>
        <v>132.44999999999999</v>
      </c>
      <c r="CB6" s="35">
        <f t="shared" ref="CB6:CJ6" si="9">IF(CB7="",NA(),CB7)</f>
        <v>124.36</v>
      </c>
      <c r="CC6" s="35">
        <f t="shared" si="9"/>
        <v>119.9</v>
      </c>
      <c r="CD6" s="35">
        <f t="shared" si="9"/>
        <v>124.11</v>
      </c>
      <c r="CE6" s="35">
        <f t="shared" si="9"/>
        <v>135.38999999999999</v>
      </c>
      <c r="CF6" s="35">
        <f t="shared" si="9"/>
        <v>171.78</v>
      </c>
      <c r="CG6" s="35">
        <f t="shared" si="9"/>
        <v>162.59</v>
      </c>
      <c r="CH6" s="35">
        <f t="shared" si="9"/>
        <v>162.15</v>
      </c>
      <c r="CI6" s="35">
        <f t="shared" si="9"/>
        <v>162.24</v>
      </c>
      <c r="CJ6" s="35">
        <f t="shared" si="9"/>
        <v>165.47</v>
      </c>
      <c r="CK6" s="34" t="str">
        <f>IF(CK7="","",IF(CK7="-","【-】","【"&amp;SUBSTITUTE(TEXT(CK7,"#,##0.00"),"-","△")&amp;"】"))</f>
        <v>【165.71】</v>
      </c>
      <c r="CL6" s="35">
        <f>IF(CL7="",NA(),CL7)</f>
        <v>67.98</v>
      </c>
      <c r="CM6" s="35">
        <f t="shared" ref="CM6:CU6" si="10">IF(CM7="",NA(),CM7)</f>
        <v>65.95</v>
      </c>
      <c r="CN6" s="35">
        <f t="shared" si="10"/>
        <v>65.64</v>
      </c>
      <c r="CO6" s="35">
        <f t="shared" si="10"/>
        <v>64.489999999999995</v>
      </c>
      <c r="CP6" s="35">
        <f t="shared" si="10"/>
        <v>75.459999999999994</v>
      </c>
      <c r="CQ6" s="35">
        <f t="shared" si="10"/>
        <v>59.68</v>
      </c>
      <c r="CR6" s="35">
        <f t="shared" si="10"/>
        <v>59.17</v>
      </c>
      <c r="CS6" s="35">
        <f t="shared" si="10"/>
        <v>59.34</v>
      </c>
      <c r="CT6" s="35">
        <f t="shared" si="10"/>
        <v>59.11</v>
      </c>
      <c r="CU6" s="35">
        <f t="shared" si="10"/>
        <v>59.74</v>
      </c>
      <c r="CV6" s="34" t="str">
        <f>IF(CV7="","",IF(CV7="-","【-】","【"&amp;SUBSTITUTE(TEXT(CV7,"#,##0.00"),"-","△")&amp;"】"))</f>
        <v>【60.41】</v>
      </c>
      <c r="CW6" s="35">
        <f>IF(CW7="",NA(),CW7)</f>
        <v>80.2</v>
      </c>
      <c r="CX6" s="35">
        <f t="shared" ref="CX6:DF6" si="11">IF(CX7="",NA(),CX7)</f>
        <v>81.7</v>
      </c>
      <c r="CY6" s="35">
        <f t="shared" si="11"/>
        <v>81.63</v>
      </c>
      <c r="CZ6" s="35">
        <f t="shared" si="11"/>
        <v>84.07</v>
      </c>
      <c r="DA6" s="35">
        <f t="shared" si="11"/>
        <v>79.09</v>
      </c>
      <c r="DB6" s="35">
        <f t="shared" si="11"/>
        <v>87.63</v>
      </c>
      <c r="DC6" s="35">
        <f t="shared" si="11"/>
        <v>87.6</v>
      </c>
      <c r="DD6" s="35">
        <f t="shared" si="11"/>
        <v>87.74</v>
      </c>
      <c r="DE6" s="35">
        <f t="shared" si="11"/>
        <v>87.91</v>
      </c>
      <c r="DF6" s="35">
        <f t="shared" si="11"/>
        <v>87.28</v>
      </c>
      <c r="DG6" s="34" t="str">
        <f>IF(DG7="","",IF(DG7="-","【-】","【"&amp;SUBSTITUTE(TEXT(DG7,"#,##0.00"),"-","△")&amp;"】"))</f>
        <v>【89.93】</v>
      </c>
      <c r="DH6" s="35">
        <f>IF(DH7="",NA(),DH7)</f>
        <v>49.09</v>
      </c>
      <c r="DI6" s="35">
        <f t="shared" ref="DI6:DQ6" si="12">IF(DI7="",NA(),DI7)</f>
        <v>50.91</v>
      </c>
      <c r="DJ6" s="35">
        <f t="shared" si="12"/>
        <v>47.62</v>
      </c>
      <c r="DK6" s="35">
        <f t="shared" si="12"/>
        <v>47.63</v>
      </c>
      <c r="DL6" s="35">
        <f t="shared" si="12"/>
        <v>41.7</v>
      </c>
      <c r="DM6" s="35">
        <f t="shared" si="12"/>
        <v>39.65</v>
      </c>
      <c r="DN6" s="35">
        <f t="shared" si="12"/>
        <v>45.25</v>
      </c>
      <c r="DO6" s="35">
        <f t="shared" si="12"/>
        <v>46.27</v>
      </c>
      <c r="DP6" s="35">
        <f t="shared" si="12"/>
        <v>46.88</v>
      </c>
      <c r="DQ6" s="35">
        <f t="shared" si="12"/>
        <v>46.94</v>
      </c>
      <c r="DR6" s="34" t="str">
        <f>IF(DR7="","",IF(DR7="-","【-】","【"&amp;SUBSTITUTE(TEXT(DR7,"#,##0.00"),"-","△")&amp;"】"))</f>
        <v>【48.12】</v>
      </c>
      <c r="DS6" s="35">
        <f>IF(DS7="",NA(),DS7)</f>
        <v>7.44</v>
      </c>
      <c r="DT6" s="35">
        <f t="shared" ref="DT6:EB6" si="13">IF(DT7="",NA(),DT7)</f>
        <v>8.4700000000000006</v>
      </c>
      <c r="DU6" s="35">
        <f t="shared" si="13"/>
        <v>9.49</v>
      </c>
      <c r="DV6" s="35">
        <f t="shared" si="13"/>
        <v>11.7</v>
      </c>
      <c r="DW6" s="35">
        <f t="shared" si="13"/>
        <v>8.3800000000000008</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0.39</v>
      </c>
      <c r="EE6" s="35">
        <f t="shared" ref="EE6:EM6" si="14">IF(EE7="",NA(),EE7)</f>
        <v>0.74</v>
      </c>
      <c r="EF6" s="35">
        <f t="shared" si="14"/>
        <v>0.59</v>
      </c>
      <c r="EG6" s="35">
        <f t="shared" si="14"/>
        <v>0.77</v>
      </c>
      <c r="EH6" s="35">
        <f t="shared" si="14"/>
        <v>0.5</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92053</v>
      </c>
      <c r="D7" s="37">
        <v>46</v>
      </c>
      <c r="E7" s="37">
        <v>1</v>
      </c>
      <c r="F7" s="37">
        <v>0</v>
      </c>
      <c r="G7" s="37">
        <v>1</v>
      </c>
      <c r="H7" s="37" t="s">
        <v>105</v>
      </c>
      <c r="I7" s="37" t="s">
        <v>106</v>
      </c>
      <c r="J7" s="37" t="s">
        <v>107</v>
      </c>
      <c r="K7" s="37" t="s">
        <v>108</v>
      </c>
      <c r="L7" s="37" t="s">
        <v>109</v>
      </c>
      <c r="M7" s="37" t="s">
        <v>110</v>
      </c>
      <c r="N7" s="38" t="s">
        <v>111</v>
      </c>
      <c r="O7" s="38">
        <v>60.52</v>
      </c>
      <c r="P7" s="38">
        <v>90.22</v>
      </c>
      <c r="Q7" s="38">
        <v>2430</v>
      </c>
      <c r="R7" s="38">
        <v>98652</v>
      </c>
      <c r="S7" s="38">
        <v>490.64</v>
      </c>
      <c r="T7" s="38">
        <v>201.07</v>
      </c>
      <c r="U7" s="38">
        <v>88565</v>
      </c>
      <c r="V7" s="38">
        <v>147.97999999999999</v>
      </c>
      <c r="W7" s="38">
        <v>598.49</v>
      </c>
      <c r="X7" s="38">
        <v>123.68</v>
      </c>
      <c r="Y7" s="38">
        <v>128.74</v>
      </c>
      <c r="Z7" s="38">
        <v>133.61000000000001</v>
      </c>
      <c r="AA7" s="38">
        <v>128.94</v>
      </c>
      <c r="AB7" s="38">
        <v>111.08</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1371.6</v>
      </c>
      <c r="AU7" s="38">
        <v>631.65</v>
      </c>
      <c r="AV7" s="38">
        <v>643.39</v>
      </c>
      <c r="AW7" s="38">
        <v>583.02</v>
      </c>
      <c r="AX7" s="38">
        <v>364.6</v>
      </c>
      <c r="AY7" s="38">
        <v>739.59</v>
      </c>
      <c r="AZ7" s="38">
        <v>335.95</v>
      </c>
      <c r="BA7" s="38">
        <v>346.59</v>
      </c>
      <c r="BB7" s="38">
        <v>357.82</v>
      </c>
      <c r="BC7" s="38">
        <v>355.5</v>
      </c>
      <c r="BD7" s="38">
        <v>264.33999999999997</v>
      </c>
      <c r="BE7" s="38">
        <v>295.77</v>
      </c>
      <c r="BF7" s="38">
        <v>297.58999999999997</v>
      </c>
      <c r="BG7" s="38">
        <v>302.08999999999997</v>
      </c>
      <c r="BH7" s="38">
        <v>317.77999999999997</v>
      </c>
      <c r="BI7" s="38">
        <v>478.49</v>
      </c>
      <c r="BJ7" s="38">
        <v>324.08999999999997</v>
      </c>
      <c r="BK7" s="38">
        <v>319.82</v>
      </c>
      <c r="BL7" s="38">
        <v>312.02999999999997</v>
      </c>
      <c r="BM7" s="38">
        <v>307.45999999999998</v>
      </c>
      <c r="BN7" s="38">
        <v>312.58</v>
      </c>
      <c r="BO7" s="38">
        <v>274.27</v>
      </c>
      <c r="BP7" s="38">
        <v>118.61</v>
      </c>
      <c r="BQ7" s="38">
        <v>126.57</v>
      </c>
      <c r="BR7" s="38">
        <v>131.22999999999999</v>
      </c>
      <c r="BS7" s="38">
        <v>126.8</v>
      </c>
      <c r="BT7" s="38">
        <v>106.98</v>
      </c>
      <c r="BU7" s="38">
        <v>99.46</v>
      </c>
      <c r="BV7" s="38">
        <v>105.21</v>
      </c>
      <c r="BW7" s="38">
        <v>105.71</v>
      </c>
      <c r="BX7" s="38">
        <v>106.01</v>
      </c>
      <c r="BY7" s="38">
        <v>104.57</v>
      </c>
      <c r="BZ7" s="38">
        <v>104.36</v>
      </c>
      <c r="CA7" s="38">
        <v>132.44999999999999</v>
      </c>
      <c r="CB7" s="38">
        <v>124.36</v>
      </c>
      <c r="CC7" s="38">
        <v>119.9</v>
      </c>
      <c r="CD7" s="38">
        <v>124.11</v>
      </c>
      <c r="CE7" s="38">
        <v>135.38999999999999</v>
      </c>
      <c r="CF7" s="38">
        <v>171.78</v>
      </c>
      <c r="CG7" s="38">
        <v>162.59</v>
      </c>
      <c r="CH7" s="38">
        <v>162.15</v>
      </c>
      <c r="CI7" s="38">
        <v>162.24</v>
      </c>
      <c r="CJ7" s="38">
        <v>165.47</v>
      </c>
      <c r="CK7" s="38">
        <v>165.71</v>
      </c>
      <c r="CL7" s="38">
        <v>67.98</v>
      </c>
      <c r="CM7" s="38">
        <v>65.95</v>
      </c>
      <c r="CN7" s="38">
        <v>65.64</v>
      </c>
      <c r="CO7" s="38">
        <v>64.489999999999995</v>
      </c>
      <c r="CP7" s="38">
        <v>75.459999999999994</v>
      </c>
      <c r="CQ7" s="38">
        <v>59.68</v>
      </c>
      <c r="CR7" s="38">
        <v>59.17</v>
      </c>
      <c r="CS7" s="38">
        <v>59.34</v>
      </c>
      <c r="CT7" s="38">
        <v>59.11</v>
      </c>
      <c r="CU7" s="38">
        <v>59.74</v>
      </c>
      <c r="CV7" s="38">
        <v>60.41</v>
      </c>
      <c r="CW7" s="38">
        <v>80.2</v>
      </c>
      <c r="CX7" s="38">
        <v>81.7</v>
      </c>
      <c r="CY7" s="38">
        <v>81.63</v>
      </c>
      <c r="CZ7" s="38">
        <v>84.07</v>
      </c>
      <c r="DA7" s="38">
        <v>79.09</v>
      </c>
      <c r="DB7" s="38">
        <v>87.63</v>
      </c>
      <c r="DC7" s="38">
        <v>87.6</v>
      </c>
      <c r="DD7" s="38">
        <v>87.74</v>
      </c>
      <c r="DE7" s="38">
        <v>87.91</v>
      </c>
      <c r="DF7" s="38">
        <v>87.28</v>
      </c>
      <c r="DG7" s="38">
        <v>89.93</v>
      </c>
      <c r="DH7" s="38">
        <v>49.09</v>
      </c>
      <c r="DI7" s="38">
        <v>50.91</v>
      </c>
      <c r="DJ7" s="38">
        <v>47.62</v>
      </c>
      <c r="DK7" s="38">
        <v>47.63</v>
      </c>
      <c r="DL7" s="38">
        <v>41.7</v>
      </c>
      <c r="DM7" s="38">
        <v>39.65</v>
      </c>
      <c r="DN7" s="38">
        <v>45.25</v>
      </c>
      <c r="DO7" s="38">
        <v>46.27</v>
      </c>
      <c r="DP7" s="38">
        <v>46.88</v>
      </c>
      <c r="DQ7" s="38">
        <v>46.94</v>
      </c>
      <c r="DR7" s="38">
        <v>48.12</v>
      </c>
      <c r="DS7" s="38">
        <v>7.44</v>
      </c>
      <c r="DT7" s="38">
        <v>8.4700000000000006</v>
      </c>
      <c r="DU7" s="38">
        <v>9.49</v>
      </c>
      <c r="DV7" s="38">
        <v>11.7</v>
      </c>
      <c r="DW7" s="38">
        <v>8.3800000000000008</v>
      </c>
      <c r="DX7" s="38">
        <v>9.7100000000000009</v>
      </c>
      <c r="DY7" s="38">
        <v>10.71</v>
      </c>
      <c r="DZ7" s="38">
        <v>10.93</v>
      </c>
      <c r="EA7" s="38">
        <v>13.39</v>
      </c>
      <c r="EB7" s="38">
        <v>14.48</v>
      </c>
      <c r="EC7" s="38">
        <v>15.89</v>
      </c>
      <c r="ED7" s="38">
        <v>0.39</v>
      </c>
      <c r="EE7" s="38">
        <v>0.74</v>
      </c>
      <c r="EF7" s="38">
        <v>0.59</v>
      </c>
      <c r="EG7" s="38">
        <v>0.77</v>
      </c>
      <c r="EH7" s="38">
        <v>0.5</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2019-02-04T00:08:20Z</cp:lastPrinted>
  <dcterms:created xsi:type="dcterms:W3CDTF">2018-12-03T08:28:07Z</dcterms:created>
  <dcterms:modified xsi:type="dcterms:W3CDTF">2019-02-07T06:33:42Z</dcterms:modified>
  <cp:category/>
</cp:coreProperties>
</file>