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L:\05財政担当\R5（2023）\④公営企業\02 公営企業決算統計\16 公営企業に係る経営比較分析表（令和４年度決算）の分析等について\03 市町等→県\04佐野市○\"/>
    </mc:Choice>
  </mc:AlternateContent>
  <xr:revisionPtr revIDLastSave="0" documentId="13_ncr:1_{80E69050-AF8E-4CC1-858E-C9B1B73A8E20}" xr6:coauthVersionLast="47" xr6:coauthVersionMax="47" xr10:uidLastSave="{00000000-0000-0000-0000-000000000000}"/>
  <workbookProtection workbookAlgorithmName="SHA-512" workbookHashValue="txaDUgPsmV0CP0YhAkX4fbb66MLthFFYGBZ2ubjWy9aZv5QB2ivJwZ1qkm+tQ3gl7tKCZNOQcNQKSdweI2YNbw==" workbookSaltValue="rlheDT6NhHKnIHisYla2GQ==" workbookSpinCount="100000" lockStructure="1"/>
  <bookViews>
    <workbookView xWindow="28680" yWindow="16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BB8" i="4" s="1"/>
  <c r="S6" i="5"/>
  <c r="R6" i="5"/>
  <c r="AL8" i="4" s="1"/>
  <c r="Q6" i="5"/>
  <c r="P6" i="5"/>
  <c r="P10" i="4" s="1"/>
  <c r="O6" i="5"/>
  <c r="N6" i="5"/>
  <c r="M6" i="5"/>
  <c r="AD8" i="4" s="1"/>
  <c r="L6" i="5"/>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J85" i="4"/>
  <c r="H85" i="4"/>
  <c r="G85" i="4"/>
  <c r="BB10" i="4"/>
  <c r="AT10" i="4"/>
  <c r="W10" i="4"/>
  <c r="I10" i="4"/>
  <c r="B10" i="4"/>
  <c r="AT8" i="4"/>
  <c r="W8" i="4"/>
  <c r="P8" i="4"/>
  <c r="B8"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<sst xmlns="http://schemas.openxmlformats.org/spreadsheetml/2006/main" count="228" uniqueCount="113">
  <si>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</si>
  <si>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</si>
  <si>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</si>
  <si>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</si>
  <si>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</si>
  <si>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</si>
  <si>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</si>
  <si>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</si>
  <si>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</si>
  <si>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</si>
  <si>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</si>
  <si>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</si>
  <si>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</si>
  <si>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</si>
  <si>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</si>
  <si>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</si>
  <si>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</si>
  <si>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</si>
  <si>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</si>
  <si>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</si>
  <si>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</si>
  <si>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</si>
  <si>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</si>
  <si>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</si>
  <si>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</si>
  <si>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</si>
  <si>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</si>
  <si>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</si>
  <si>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</si>
  <si>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</si>
  <si>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</si>
  <si>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</si>
  <si>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</si>
  <si>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</si>
  <si>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</si>
  <si>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</si>
  <si>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</si>
  <si>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</si>
  <si>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</si>
  <si>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</si>
  <si>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</si>
  <si>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</si>
  <si>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</si>
  <si>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</si>
  <si>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</si>
  <si>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</si>
  <si>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</si>
  <si>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</si>
  <si>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</si>
  <si>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</si>
  <si>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</si>
  <si>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</si>
  <si>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</si>
  <si>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</si>
  <si>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</si>
  <si>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</si>
  <si>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</si>
  <si>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</si>
  <si>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</si>
  <si>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</si>
  <si>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</si>
  <si>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</si>
  <si>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</si>
  <si>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</si>
  <si>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</si>
  <si>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</si>
  <si>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</si>
  <si>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</si>
  <si>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</si>
  <si>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</si>
  <si>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</si>
  <si>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</si>
  <si>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</si>
  <si>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</si>
  <si>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</si>
  <si>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</si>
  <si>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</si>
  <si>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</si>
  <si>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</si>
  <si>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</si>
  <si>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</si>
  <si>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</si>
  <si>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</si>
  <si>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</si>
  <si>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</si>
  <si>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</si>
  <si>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</si>
  <si>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</si>
  <si>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</si>
  <si>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</si>
  <si>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</si>
  <si>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</si>
  <si>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</si>
  <si>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佐野市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</si>
  <si>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</si>
  <si>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</si>
  <si>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</si>
  <si>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</si>
  <si>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</si>
  <si>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</si>
  <si>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</si>
  <si>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</si>
  <si>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</si>
  <si>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</si>
  <si>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</si>
  <si>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</si>
  <si>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</si>
  <si>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</si>
  <si>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</si>
  <si>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</si>
  <si>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①有形固定資産減価償却率は、令和４年度は全国平均や類似団体を上回る約54％であり、水道施設全体の平均が耐用年数の半分以上の期間を経過したことを示している。経年比較は類似団体と同様に上昇傾向にある。
　②管路経年化率は、平成１０年度から平成２２年度にかけて石綿セメント管を集中的に更新したことにより、全国平均や類似団体を下回っている。しかし、主に塩ビ管の耐用年数超過が増加し始めたことから、経年比較は類似団体と同様に上昇傾向である。
　③管路更新率は、令和４年度は前年度より低下し、国平均や類似団体に比べても低い。これは施設更新や紫外線照射装置の整備を優先させたためであり、更新計画に基づいて実施しているものである。
</t>
    <rPh sb="59" eb="61">
      <t>イジョウ</t>
    </rPh>
    <rPh sb="171" eb="172">
      <t>オモ</t>
    </rPh>
    <rPh sb="173" eb="174">
      <t>エン</t>
    </rPh>
    <rPh sb="175" eb="176">
      <t>カン</t>
    </rPh>
    <rPh sb="177" eb="183">
      <t>タイヨウネンスウチョウカ</t>
    </rPh>
    <rPh sb="184" eb="186">
      <t>ゾウカ</t>
    </rPh>
    <rPh sb="187" eb="188">
      <t>ハジ</t>
    </rPh>
    <rPh sb="229" eb="231">
      <t>ネンド</t>
    </rPh>
    <rPh sb="232" eb="235">
      <t>ゼンネンド</t>
    </rPh>
    <rPh sb="237" eb="239">
      <t>テイカ</t>
    </rPh>
    <rPh sb="265" eb="272">
      <t>シガイセンショウシャソウチ</t>
    </rPh>
    <rPh sb="273" eb="275">
      <t>セイビ</t>
    </rPh>
    <rPh sb="276" eb="278">
      <t>ユウセン</t>
    </rPh>
    <phoneticPr fontId="4"/>
  </si>
  <si>
    <t>　比較的安定した経営を継続できていると捉えているが、令和４年度については、主に給水収益の減少や動力費等の増加により、経常利益が減少している。
　また、有収率の低下と管路経年化比率の上昇については、抑制することが課題である。今後も引き続き、有収率向上のための効果的な漏水調査や、老朽管更新工事等の計画的な実施が重要である。</t>
    <rPh sb="11" eb="13">
      <t>ケイゾク</t>
    </rPh>
    <rPh sb="19" eb="20">
      <t>トラ</t>
    </rPh>
    <rPh sb="37" eb="38">
      <t>オモ</t>
    </rPh>
    <rPh sb="39" eb="41">
      <t>キュウスイ</t>
    </rPh>
    <rPh sb="41" eb="43">
      <t>シュウエキ</t>
    </rPh>
    <rPh sb="44" eb="46">
      <t>ゲンショウ</t>
    </rPh>
    <rPh sb="50" eb="51">
      <t>トウ</t>
    </rPh>
    <rPh sb="58" eb="60">
      <t>ケイジョウ</t>
    </rPh>
    <rPh sb="60" eb="62">
      <t>リエキ</t>
    </rPh>
    <rPh sb="63" eb="65">
      <t>ゲンショウ</t>
    </rPh>
    <rPh sb="98" eb="100">
      <t>ヨクセイ</t>
    </rPh>
    <rPh sb="105" eb="107">
      <t>カダイ</t>
    </rPh>
    <rPh sb="114" eb="115">
      <t>ヒ</t>
    </rPh>
    <rPh sb="116" eb="117">
      <t>ツヅ</t>
    </rPh>
    <rPh sb="151" eb="153">
      <t>ジッシ</t>
    </rPh>
    <phoneticPr fontId="4"/>
  </si>
  <si>
    <t>　①経常収支比率は、前年度に比べ減少している。これは主に給水収益の減少によるものである。
　②累積欠損金比率は、存在していない。
　③流動比率は、前年度と同程度である。
　④企業債残高対給水収益比率は、給水収益の約５倍の企業債残高があることを示し、類似団体や全国平均より高くなっている。
　⑤料金回収率は、前年度比で減少している。これは主に給水原価の上昇によるものである。全国平均に比べ高いが、類似団体と比較すると低い状況にある。
　⑥給水原価は、主に動力費等の増加により、前年度と比べ上昇し、１㎥当たり１３０円台となった。全国平均や類似団体と比較すると低い状況にある。
　⑦施設利用率は、前年度と同程度であり、全国平均や類似団体平均より高い。
　⑧有収率は、近年、低下傾向にあり、令和４年度は前年度比で減少となっている。
　経営の健全性・効率性は、比較的安定した経営を継続できていると捉えているが、主に給水収益の減少や動力費等の経常経費の増加により、①・⑤・⑧の指標ではやや低い状況にあると分析される。</t>
    <rPh sb="10" eb="11">
      <t>マエ</t>
    </rPh>
    <rPh sb="11" eb="13">
      <t>ネンド</t>
    </rPh>
    <rPh sb="14" eb="15">
      <t>クラ</t>
    </rPh>
    <rPh sb="16" eb="18">
      <t>ゲンショウ</t>
    </rPh>
    <rPh sb="26" eb="27">
      <t>オモ</t>
    </rPh>
    <rPh sb="28" eb="30">
      <t>キュウスイ</t>
    </rPh>
    <rPh sb="30" eb="32">
      <t>シュウエキ</t>
    </rPh>
    <rPh sb="33" eb="35">
      <t>ゲンショウ</t>
    </rPh>
    <rPh sb="77" eb="80">
      <t>ドウテイド</t>
    </rPh>
    <rPh sb="106" eb="107">
      <t>ヤク</t>
    </rPh>
    <rPh sb="193" eb="194">
      <t>タカ</t>
    </rPh>
    <rPh sb="224" eb="225">
      <t>オモ</t>
    </rPh>
    <rPh sb="236" eb="239">
      <t>ゼンネンド</t>
    </rPh>
    <rPh sb="271" eb="273">
      <t>ヒカク</t>
    </rPh>
    <rPh sb="323" eb="325">
      <t>レイワ</t>
    </rPh>
    <rPh sb="326" eb="328">
      <t>ネンド</t>
    </rPh>
    <rPh sb="329" eb="331">
      <t>キンネン</t>
    </rPh>
    <rPh sb="432" eb="434">
      <t>シヒョウ</t>
    </rPh>
    <rPh sb="438" eb="439">
      <t>ヒク</t>
    </rPh>
    <rPh sb="440" eb="442">
      <t>ジョウキョウ</t>
    </rPh>
    <rPh sb="446" eb="448">
      <t>ブンセキ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</si>
</sst>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2" fillId="0" borderId="0" xfId="0" applyFont="1">
      <alignment vertical="center"/>
    </xf>
    <xf numFmtId="0" fontId="13"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4"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4" fillId="0" borderId="9"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9" xfId="0" applyFont="1" applyBorder="1" applyAlignment="1">
      <alignment horizontal="left" vertical="center"/>
    </xf>
    <xf numFmtId="0" fontId="15" fillId="0" borderId="0" xfId="0" applyFont="1" applyAlignment="1">
      <alignment horizontal="left" vertical="center"/>
    </xf>
    <xf numFmtId="0" fontId="15"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4" fillId="0" borderId="0" xfId="0" applyFont="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0.48</c:v>
                </c:pt>
                <c:pt idx="1">
                  <c:v>0.35</c:v>
                </c:pt>
                <c:pt idx="2">
                  <c:v>0.42</c:v>
                </c:pt>
                <c:pt idx="3">
                  <c:v>0.32</c:v>
                </c:pt>
                <c:pt idx="4">
                  <c:v>0.28000000000000003</c:v>
                </c:pt>
              </c:numCache>
            </c:numRef>
          </c:val>
          <c:extLst>
            <c:ext xmlns:c16="http://schemas.microsoft.com/office/drawing/2014/chart" uri="{C3380CC4-5D6E-409C-BE32-E72D297353CC}">
              <c16:uniqueId val="{00000000-5324-4B2E-BDEB-093D1457E8B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0.66</c:v>
                </c:pt>
                <c:pt idx="2">
                  <c:v>0.67</c:v>
                </c:pt>
                <c:pt idx="3">
                  <c:v>0.62</c:v>
                </c:pt>
                <c:pt idx="4">
                  <c:v>0.6</c:v>
                </c:pt>
              </c:numCache>
            </c:numRef>
          </c:val>
          <c:smooth val="0"/>
          <c:extLst>
            <c:ext xmlns:c16="http://schemas.microsoft.com/office/drawing/2014/chart" uri="{C3380CC4-5D6E-409C-BE32-E72D297353CC}">
              <c16:uniqueId val="{00000001-5324-4B2E-BDEB-093D1457E8B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76.66</c:v>
                </c:pt>
                <c:pt idx="1">
                  <c:v>76.7</c:v>
                </c:pt>
                <c:pt idx="2">
                  <c:v>77.040000000000006</c:v>
                </c:pt>
                <c:pt idx="3">
                  <c:v>77.39</c:v>
                </c:pt>
                <c:pt idx="4">
                  <c:v>76.86</c:v>
                </c:pt>
              </c:numCache>
            </c:numRef>
          </c:val>
          <c:extLst>
            <c:ext xmlns:c16="http://schemas.microsoft.com/office/drawing/2014/chart" uri="{C3380CC4-5D6E-409C-BE32-E72D297353CC}">
              <c16:uniqueId val="{00000000-C16E-43A8-8537-ABC3CD024D0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62.83</c:v>
                </c:pt>
                <c:pt idx="1">
                  <c:v>62.05</c:v>
                </c:pt>
                <c:pt idx="2">
                  <c:v>63.23</c:v>
                </c:pt>
                <c:pt idx="3">
                  <c:v>62.59</c:v>
                </c:pt>
                <c:pt idx="4">
                  <c:v>61.81</c:v>
                </c:pt>
              </c:numCache>
            </c:numRef>
          </c:val>
          <c:smooth val="0"/>
          <c:extLst>
            <c:ext xmlns:c16="http://schemas.microsoft.com/office/drawing/2014/chart" uri="{C3380CC4-5D6E-409C-BE32-E72D297353CC}">
              <c16:uniqueId val="{00000001-C16E-43A8-8537-ABC3CD024D0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82.91</c:v>
                </c:pt>
                <c:pt idx="1">
                  <c:v>81.28</c:v>
                </c:pt>
                <c:pt idx="2">
                  <c:v>81.849999999999994</c:v>
                </c:pt>
                <c:pt idx="3">
                  <c:v>80.67</c:v>
                </c:pt>
                <c:pt idx="4">
                  <c:v>79.56</c:v>
                </c:pt>
              </c:numCache>
            </c:numRef>
          </c:val>
          <c:extLst>
            <c:ext xmlns:c16="http://schemas.microsoft.com/office/drawing/2014/chart" uri="{C3380CC4-5D6E-409C-BE32-E72D297353CC}">
              <c16:uniqueId val="{00000000-A7E4-4E43-8185-AAC30AD7A7F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88.86</c:v>
                </c:pt>
                <c:pt idx="1">
                  <c:v>89.11</c:v>
                </c:pt>
                <c:pt idx="2">
                  <c:v>89.35</c:v>
                </c:pt>
                <c:pt idx="3">
                  <c:v>89.7</c:v>
                </c:pt>
                <c:pt idx="4">
                  <c:v>89.24</c:v>
                </c:pt>
              </c:numCache>
            </c:numRef>
          </c:val>
          <c:smooth val="0"/>
          <c:extLst>
            <c:ext xmlns:c16="http://schemas.microsoft.com/office/drawing/2014/chart" uri="{C3380CC4-5D6E-409C-BE32-E72D297353CC}">
              <c16:uniqueId val="{00000001-A7E4-4E43-8185-AAC30AD7A7F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112.85</c:v>
                </c:pt>
                <c:pt idx="1">
                  <c:v>109.75</c:v>
                </c:pt>
                <c:pt idx="2">
                  <c:v>112.1</c:v>
                </c:pt>
                <c:pt idx="3">
                  <c:v>111.3</c:v>
                </c:pt>
                <c:pt idx="4">
                  <c:v>103.96</c:v>
                </c:pt>
              </c:numCache>
            </c:numRef>
          </c:val>
          <c:extLst>
            <c:ext xmlns:c16="http://schemas.microsoft.com/office/drawing/2014/chart" uri="{C3380CC4-5D6E-409C-BE32-E72D297353CC}">
              <c16:uniqueId val="{00000000-5CB3-4A8D-A850-259FE191551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113.82</c:v>
                </c:pt>
                <c:pt idx="1">
                  <c:v>112.82</c:v>
                </c:pt>
                <c:pt idx="2">
                  <c:v>111.21</c:v>
                </c:pt>
                <c:pt idx="3">
                  <c:v>111.89</c:v>
                </c:pt>
                <c:pt idx="4">
                  <c:v>109.99</c:v>
                </c:pt>
              </c:numCache>
            </c:numRef>
          </c:val>
          <c:smooth val="0"/>
          <c:extLst>
            <c:ext xmlns:c16="http://schemas.microsoft.com/office/drawing/2014/chart" uri="{C3380CC4-5D6E-409C-BE32-E72D297353CC}">
              <c16:uniqueId val="{00000001-5CB3-4A8D-A850-259FE191551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50.75</c:v>
                </c:pt>
                <c:pt idx="1">
                  <c:v>51.97</c:v>
                </c:pt>
                <c:pt idx="2">
                  <c:v>53.13</c:v>
                </c:pt>
                <c:pt idx="3">
                  <c:v>54.21</c:v>
                </c:pt>
                <c:pt idx="4">
                  <c:v>54.36</c:v>
                </c:pt>
              </c:numCache>
            </c:numRef>
          </c:val>
          <c:extLst>
            <c:ext xmlns:c16="http://schemas.microsoft.com/office/drawing/2014/chart" uri="{C3380CC4-5D6E-409C-BE32-E72D297353CC}">
              <c16:uniqueId val="{00000000-1687-44DE-ADBE-4E0ECCFA6A6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47.89</c:v>
                </c:pt>
                <c:pt idx="1">
                  <c:v>48.69</c:v>
                </c:pt>
                <c:pt idx="2">
                  <c:v>49.62</c:v>
                </c:pt>
                <c:pt idx="3">
                  <c:v>50.5</c:v>
                </c:pt>
                <c:pt idx="4">
                  <c:v>51.28</c:v>
                </c:pt>
              </c:numCache>
            </c:numRef>
          </c:val>
          <c:smooth val="0"/>
          <c:extLst>
            <c:ext xmlns:c16="http://schemas.microsoft.com/office/drawing/2014/chart" uri="{C3380CC4-5D6E-409C-BE32-E72D297353CC}">
              <c16:uniqueId val="{00000001-1687-44DE-ADBE-4E0ECCFA6A6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10.49</c:v>
                </c:pt>
                <c:pt idx="1">
                  <c:v>11.73</c:v>
                </c:pt>
                <c:pt idx="2">
                  <c:v>16.440000000000001</c:v>
                </c:pt>
                <c:pt idx="3">
                  <c:v>19.47</c:v>
                </c:pt>
                <c:pt idx="4">
                  <c:v>21.26</c:v>
                </c:pt>
              </c:numCache>
            </c:numRef>
          </c:val>
          <c:extLst>
            <c:ext xmlns:c16="http://schemas.microsoft.com/office/drawing/2014/chart" uri="{C3380CC4-5D6E-409C-BE32-E72D297353CC}">
              <c16:uniqueId val="{00000000-3ECC-4A9C-88FD-1F64D1FF846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16.899999999999999</c:v>
                </c:pt>
                <c:pt idx="1">
                  <c:v>18.260000000000002</c:v>
                </c:pt>
                <c:pt idx="2">
                  <c:v>19.510000000000002</c:v>
                </c:pt>
                <c:pt idx="3">
                  <c:v>21.19</c:v>
                </c:pt>
                <c:pt idx="4">
                  <c:v>22.64</c:v>
                </c:pt>
              </c:numCache>
            </c:numRef>
          </c:val>
          <c:smooth val="0"/>
          <c:extLst>
            <c:ext xmlns:c16="http://schemas.microsoft.com/office/drawing/2014/chart" uri="{C3380CC4-5D6E-409C-BE32-E72D297353CC}">
              <c16:uniqueId val="{00000001-3ECC-4A9C-88FD-1F64D1FF846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FFE-44C3-9AA2-E8395BFEB2F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quot;-&quot;">
                  <c:v>0.45</c:v>
                </c:pt>
                <c:pt idx="4">
                  <c:v>0</c:v>
                </c:pt>
              </c:numCache>
            </c:numRef>
          </c:val>
          <c:smooth val="0"/>
          <c:extLst>
            <c:ext xmlns:c16="http://schemas.microsoft.com/office/drawing/2014/chart" uri="{C3380CC4-5D6E-409C-BE32-E72D297353CC}">
              <c16:uniqueId val="{00000001-FFFE-44C3-9AA2-E8395BFEB2F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334</c:v>
                </c:pt>
                <c:pt idx="1">
                  <c:v>349.03</c:v>
                </c:pt>
                <c:pt idx="2">
                  <c:v>412.19</c:v>
                </c:pt>
                <c:pt idx="3">
                  <c:v>321.19</c:v>
                </c:pt>
                <c:pt idx="4">
                  <c:v>309.16000000000003</c:v>
                </c:pt>
              </c:numCache>
            </c:numRef>
          </c:val>
          <c:extLst>
            <c:ext xmlns:c16="http://schemas.microsoft.com/office/drawing/2014/chart" uri="{C3380CC4-5D6E-409C-BE32-E72D297353CC}">
              <c16:uniqueId val="{00000000-AAE9-4022-9D35-22AB00ADD0D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335.6</c:v>
                </c:pt>
                <c:pt idx="1">
                  <c:v>358.91</c:v>
                </c:pt>
                <c:pt idx="2">
                  <c:v>360.96</c:v>
                </c:pt>
                <c:pt idx="3">
                  <c:v>351.29</c:v>
                </c:pt>
                <c:pt idx="4">
                  <c:v>364.24</c:v>
                </c:pt>
              </c:numCache>
            </c:numRef>
          </c:val>
          <c:smooth val="0"/>
          <c:extLst>
            <c:ext xmlns:c16="http://schemas.microsoft.com/office/drawing/2014/chart" uri="{C3380CC4-5D6E-409C-BE32-E72D297353CC}">
              <c16:uniqueId val="{00000001-AAE9-4022-9D35-22AB00ADD0D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492.1</c:v>
                </c:pt>
                <c:pt idx="1">
                  <c:v>487.6</c:v>
                </c:pt>
                <c:pt idx="2">
                  <c:v>483.62</c:v>
                </c:pt>
                <c:pt idx="3">
                  <c:v>479.48</c:v>
                </c:pt>
                <c:pt idx="4">
                  <c:v>512.27</c:v>
                </c:pt>
              </c:numCache>
            </c:numRef>
          </c:val>
          <c:extLst>
            <c:ext xmlns:c16="http://schemas.microsoft.com/office/drawing/2014/chart" uri="{C3380CC4-5D6E-409C-BE32-E72D297353CC}">
              <c16:uniqueId val="{00000000-D5B9-4B4D-8D74-CC8CD553409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258.26</c:v>
                </c:pt>
                <c:pt idx="1">
                  <c:v>247.27</c:v>
                </c:pt>
                <c:pt idx="2">
                  <c:v>239.18</c:v>
                </c:pt>
                <c:pt idx="3">
                  <c:v>236.29</c:v>
                </c:pt>
                <c:pt idx="4">
                  <c:v>238.77</c:v>
                </c:pt>
              </c:numCache>
            </c:numRef>
          </c:val>
          <c:smooth val="0"/>
          <c:extLst>
            <c:ext xmlns:c16="http://schemas.microsoft.com/office/drawing/2014/chart" uri="{C3380CC4-5D6E-409C-BE32-E72D297353CC}">
              <c16:uniqueId val="{00000001-D5B9-4B4D-8D74-CC8CD553409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108.07</c:v>
                </c:pt>
                <c:pt idx="1">
                  <c:v>104.33</c:v>
                </c:pt>
                <c:pt idx="2">
                  <c:v>106.5</c:v>
                </c:pt>
                <c:pt idx="3">
                  <c:v>106.49</c:v>
                </c:pt>
                <c:pt idx="4">
                  <c:v>98.21</c:v>
                </c:pt>
              </c:numCache>
            </c:numRef>
          </c:val>
          <c:extLst>
            <c:ext xmlns:c16="http://schemas.microsoft.com/office/drawing/2014/chart" uri="{C3380CC4-5D6E-409C-BE32-E72D297353CC}">
              <c16:uniqueId val="{00000000-F155-4345-8EDA-D378E089D14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106.07</c:v>
                </c:pt>
                <c:pt idx="1">
                  <c:v>105.34</c:v>
                </c:pt>
                <c:pt idx="2">
                  <c:v>101.89</c:v>
                </c:pt>
                <c:pt idx="3">
                  <c:v>104.33</c:v>
                </c:pt>
                <c:pt idx="4">
                  <c:v>98.85</c:v>
                </c:pt>
              </c:numCache>
            </c:numRef>
          </c:val>
          <c:smooth val="0"/>
          <c:extLst>
            <c:ext xmlns:c16="http://schemas.microsoft.com/office/drawing/2014/chart" uri="{C3380CC4-5D6E-409C-BE32-E72D297353CC}">
              <c16:uniqueId val="{00000001-F155-4345-8EDA-D378E089D14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123.8</c:v>
                </c:pt>
                <c:pt idx="1">
                  <c:v>128.19</c:v>
                </c:pt>
                <c:pt idx="2">
                  <c:v>124.11</c:v>
                </c:pt>
                <c:pt idx="3">
                  <c:v>124.23</c:v>
                </c:pt>
                <c:pt idx="4">
                  <c:v>134.61000000000001</c:v>
                </c:pt>
              </c:numCache>
            </c:numRef>
          </c:val>
          <c:extLst>
            <c:ext xmlns:c16="http://schemas.microsoft.com/office/drawing/2014/chart" uri="{C3380CC4-5D6E-409C-BE32-E72D297353CC}">
              <c16:uniqueId val="{00000000-18FA-49CD-B59D-89732430D64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159.22</c:v>
                </c:pt>
                <c:pt idx="1">
                  <c:v>159.6</c:v>
                </c:pt>
                <c:pt idx="2">
                  <c:v>156.32</c:v>
                </c:pt>
                <c:pt idx="3">
                  <c:v>157.4</c:v>
                </c:pt>
                <c:pt idx="4">
                  <c:v>162.61000000000001</c:v>
                </c:pt>
              </c:numCache>
            </c:numRef>
          </c:val>
          <c:smooth val="0"/>
          <c:extLst>
            <c:ext xmlns:c16="http://schemas.microsoft.com/office/drawing/2014/chart" uri="{C3380CC4-5D6E-409C-BE32-E72D297353CC}">
              <c16:uniqueId val="{00000001-18FA-49CD-B59D-89732430D64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栃木県　佐野市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A3</v>
      </c>
      <c r="X8" s="44"/>
      <c r="Y8" s="44"/>
      <c r="Z8" s="44"/>
      <c r="AA8" s="44"/>
      <c r="AB8" s="44"/>
      <c r="AC8" s="44"/>
      <c r="AD8" s="44" t="str">
        <f>データ!$M$6</f>
        <v>非設置</v>
      </c>
      <c r="AE8" s="44"/>
      <c r="AF8" s="44"/>
      <c r="AG8" s="44"/>
      <c r="AH8" s="44"/>
      <c r="AI8" s="44"/>
      <c r="AJ8" s="44"/>
      <c r="AK8" s="2"/>
      <c r="AL8" s="45">
        <f>データ!$R$6</f>
        <v>115088</v>
      </c>
      <c r="AM8" s="45"/>
      <c r="AN8" s="45"/>
      <c r="AO8" s="45"/>
      <c r="AP8" s="45"/>
      <c r="AQ8" s="45"/>
      <c r="AR8" s="45"/>
      <c r="AS8" s="45"/>
      <c r="AT8" s="46">
        <f>データ!$S$6</f>
        <v>356.04</v>
      </c>
      <c r="AU8" s="47"/>
      <c r="AV8" s="47"/>
      <c r="AW8" s="47"/>
      <c r="AX8" s="47"/>
      <c r="AY8" s="47"/>
      <c r="AZ8" s="47"/>
      <c r="BA8" s="47"/>
      <c r="BB8" s="48">
        <f>データ!$T$6</f>
        <v>323.24</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62.41</v>
      </c>
      <c r="J10" s="47"/>
      <c r="K10" s="47"/>
      <c r="L10" s="47"/>
      <c r="M10" s="47"/>
      <c r="N10" s="47"/>
      <c r="O10" s="81"/>
      <c r="P10" s="48">
        <f>データ!$P$6</f>
        <v>98.58</v>
      </c>
      <c r="Q10" s="48"/>
      <c r="R10" s="48"/>
      <c r="S10" s="48"/>
      <c r="T10" s="48"/>
      <c r="U10" s="48"/>
      <c r="V10" s="48"/>
      <c r="W10" s="45">
        <f>データ!$Q$6</f>
        <v>2312</v>
      </c>
      <c r="X10" s="45"/>
      <c r="Y10" s="45"/>
      <c r="Z10" s="45"/>
      <c r="AA10" s="45"/>
      <c r="AB10" s="45"/>
      <c r="AC10" s="45"/>
      <c r="AD10" s="2"/>
      <c r="AE10" s="2"/>
      <c r="AF10" s="2"/>
      <c r="AG10" s="2"/>
      <c r="AH10" s="2"/>
      <c r="AI10" s="2"/>
      <c r="AJ10" s="2"/>
      <c r="AK10" s="2"/>
      <c r="AL10" s="45">
        <f>データ!$U$6</f>
        <v>113072</v>
      </c>
      <c r="AM10" s="45"/>
      <c r="AN10" s="45"/>
      <c r="AO10" s="45"/>
      <c r="AP10" s="45"/>
      <c r="AQ10" s="45"/>
      <c r="AR10" s="45"/>
      <c r="AS10" s="45"/>
      <c r="AT10" s="46">
        <f>データ!$V$6</f>
        <v>184.34</v>
      </c>
      <c r="AU10" s="47"/>
      <c r="AV10" s="47"/>
      <c r="AW10" s="47"/>
      <c r="AX10" s="47"/>
      <c r="AY10" s="47"/>
      <c r="AZ10" s="47"/>
      <c r="BA10" s="47"/>
      <c r="BB10" s="48">
        <f>データ!$W$6</f>
        <v>613.39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82"/>
      <c r="BN16" s="82"/>
      <c r="BO16" s="82"/>
      <c r="BP16" s="82"/>
      <c r="BQ16" s="82"/>
      <c r="BR16" s="82"/>
      <c r="BS16" s="82"/>
      <c r="BT16" s="82"/>
      <c r="BU16" s="82"/>
      <c r="BV16" s="82"/>
      <c r="BW16" s="82"/>
      <c r="BX16" s="82"/>
      <c r="BY16" s="82"/>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82"/>
      <c r="BN17" s="82"/>
      <c r="BO17" s="82"/>
      <c r="BP17" s="82"/>
      <c r="BQ17" s="82"/>
      <c r="BR17" s="82"/>
      <c r="BS17" s="82"/>
      <c r="BT17" s="82"/>
      <c r="BU17" s="82"/>
      <c r="BV17" s="82"/>
      <c r="BW17" s="82"/>
      <c r="BX17" s="82"/>
      <c r="BY17" s="82"/>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82"/>
      <c r="BN18" s="82"/>
      <c r="BO18" s="82"/>
      <c r="BP18" s="82"/>
      <c r="BQ18" s="82"/>
      <c r="BR18" s="82"/>
      <c r="BS18" s="82"/>
      <c r="BT18" s="82"/>
      <c r="BU18" s="82"/>
      <c r="BV18" s="82"/>
      <c r="BW18" s="82"/>
      <c r="BX18" s="82"/>
      <c r="BY18" s="82"/>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82"/>
      <c r="BN19" s="82"/>
      <c r="BO19" s="82"/>
      <c r="BP19" s="82"/>
      <c r="BQ19" s="82"/>
      <c r="BR19" s="82"/>
      <c r="BS19" s="82"/>
      <c r="BT19" s="82"/>
      <c r="BU19" s="82"/>
      <c r="BV19" s="82"/>
      <c r="BW19" s="82"/>
      <c r="BX19" s="82"/>
      <c r="BY19" s="82"/>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82"/>
      <c r="BN20" s="82"/>
      <c r="BO20" s="82"/>
      <c r="BP20" s="82"/>
      <c r="BQ20" s="82"/>
      <c r="BR20" s="82"/>
      <c r="BS20" s="82"/>
      <c r="BT20" s="82"/>
      <c r="BU20" s="82"/>
      <c r="BV20" s="82"/>
      <c r="BW20" s="82"/>
      <c r="BX20" s="82"/>
      <c r="BY20" s="82"/>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82"/>
      <c r="BN21" s="82"/>
      <c r="BO21" s="82"/>
      <c r="BP21" s="82"/>
      <c r="BQ21" s="82"/>
      <c r="BR21" s="82"/>
      <c r="BS21" s="82"/>
      <c r="BT21" s="82"/>
      <c r="BU21" s="82"/>
      <c r="BV21" s="82"/>
      <c r="BW21" s="82"/>
      <c r="BX21" s="82"/>
      <c r="BY21" s="82"/>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82"/>
      <c r="BN22" s="82"/>
      <c r="BO22" s="82"/>
      <c r="BP22" s="82"/>
      <c r="BQ22" s="82"/>
      <c r="BR22" s="82"/>
      <c r="BS22" s="82"/>
      <c r="BT22" s="82"/>
      <c r="BU22" s="82"/>
      <c r="BV22" s="82"/>
      <c r="BW22" s="82"/>
      <c r="BX22" s="82"/>
      <c r="BY22" s="82"/>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82"/>
      <c r="BN23" s="82"/>
      <c r="BO23" s="82"/>
      <c r="BP23" s="82"/>
      <c r="BQ23" s="82"/>
      <c r="BR23" s="82"/>
      <c r="BS23" s="82"/>
      <c r="BT23" s="82"/>
      <c r="BU23" s="82"/>
      <c r="BV23" s="82"/>
      <c r="BW23" s="82"/>
      <c r="BX23" s="82"/>
      <c r="BY23" s="82"/>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82"/>
      <c r="BN24" s="82"/>
      <c r="BO24" s="82"/>
      <c r="BP24" s="82"/>
      <c r="BQ24" s="82"/>
      <c r="BR24" s="82"/>
      <c r="BS24" s="82"/>
      <c r="BT24" s="82"/>
      <c r="BU24" s="82"/>
      <c r="BV24" s="82"/>
      <c r="BW24" s="82"/>
      <c r="BX24" s="82"/>
      <c r="BY24" s="82"/>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82"/>
      <c r="BN25" s="82"/>
      <c r="BO25" s="82"/>
      <c r="BP25" s="82"/>
      <c r="BQ25" s="82"/>
      <c r="BR25" s="82"/>
      <c r="BS25" s="82"/>
      <c r="BT25" s="82"/>
      <c r="BU25" s="82"/>
      <c r="BV25" s="82"/>
      <c r="BW25" s="82"/>
      <c r="BX25" s="82"/>
      <c r="BY25" s="82"/>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82"/>
      <c r="BN26" s="82"/>
      <c r="BO26" s="82"/>
      <c r="BP26" s="82"/>
      <c r="BQ26" s="82"/>
      <c r="BR26" s="82"/>
      <c r="BS26" s="82"/>
      <c r="BT26" s="82"/>
      <c r="BU26" s="82"/>
      <c r="BV26" s="82"/>
      <c r="BW26" s="82"/>
      <c r="BX26" s="82"/>
      <c r="BY26" s="82"/>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82"/>
      <c r="BN27" s="82"/>
      <c r="BO27" s="82"/>
      <c r="BP27" s="82"/>
      <c r="BQ27" s="82"/>
      <c r="BR27" s="82"/>
      <c r="BS27" s="82"/>
      <c r="BT27" s="82"/>
      <c r="BU27" s="82"/>
      <c r="BV27" s="82"/>
      <c r="BW27" s="82"/>
      <c r="BX27" s="82"/>
      <c r="BY27" s="82"/>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82"/>
      <c r="BN28" s="82"/>
      <c r="BO28" s="82"/>
      <c r="BP28" s="82"/>
      <c r="BQ28" s="82"/>
      <c r="BR28" s="82"/>
      <c r="BS28" s="82"/>
      <c r="BT28" s="82"/>
      <c r="BU28" s="82"/>
      <c r="BV28" s="82"/>
      <c r="BW28" s="82"/>
      <c r="BX28" s="82"/>
      <c r="BY28" s="82"/>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82"/>
      <c r="BN29" s="82"/>
      <c r="BO29" s="82"/>
      <c r="BP29" s="82"/>
      <c r="BQ29" s="82"/>
      <c r="BR29" s="82"/>
      <c r="BS29" s="82"/>
      <c r="BT29" s="82"/>
      <c r="BU29" s="82"/>
      <c r="BV29" s="82"/>
      <c r="BW29" s="82"/>
      <c r="BX29" s="82"/>
      <c r="BY29" s="82"/>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82"/>
      <c r="BN30" s="82"/>
      <c r="BO30" s="82"/>
      <c r="BP30" s="82"/>
      <c r="BQ30" s="82"/>
      <c r="BR30" s="82"/>
      <c r="BS30" s="82"/>
      <c r="BT30" s="82"/>
      <c r="BU30" s="82"/>
      <c r="BV30" s="82"/>
      <c r="BW30" s="82"/>
      <c r="BX30" s="82"/>
      <c r="BY30" s="82"/>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82"/>
      <c r="BN31" s="82"/>
      <c r="BO31" s="82"/>
      <c r="BP31" s="82"/>
      <c r="BQ31" s="82"/>
      <c r="BR31" s="82"/>
      <c r="BS31" s="82"/>
      <c r="BT31" s="82"/>
      <c r="BU31" s="82"/>
      <c r="BV31" s="82"/>
      <c r="BW31" s="82"/>
      <c r="BX31" s="82"/>
      <c r="BY31" s="82"/>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82"/>
      <c r="BN32" s="82"/>
      <c r="BO32" s="82"/>
      <c r="BP32" s="82"/>
      <c r="BQ32" s="82"/>
      <c r="BR32" s="82"/>
      <c r="BS32" s="82"/>
      <c r="BT32" s="82"/>
      <c r="BU32" s="82"/>
      <c r="BV32" s="82"/>
      <c r="BW32" s="82"/>
      <c r="BX32" s="82"/>
      <c r="BY32" s="82"/>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82"/>
      <c r="BN33" s="82"/>
      <c r="BO33" s="82"/>
      <c r="BP33" s="82"/>
      <c r="BQ33" s="82"/>
      <c r="BR33" s="82"/>
      <c r="BS33" s="82"/>
      <c r="BT33" s="82"/>
      <c r="BU33" s="82"/>
      <c r="BV33" s="82"/>
      <c r="BW33" s="82"/>
      <c r="BX33" s="82"/>
      <c r="BY33" s="82"/>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82"/>
      <c r="BN34" s="82"/>
      <c r="BO34" s="82"/>
      <c r="BP34" s="82"/>
      <c r="BQ34" s="82"/>
      <c r="BR34" s="82"/>
      <c r="BS34" s="82"/>
      <c r="BT34" s="82"/>
      <c r="BU34" s="82"/>
      <c r="BV34" s="82"/>
      <c r="BW34" s="82"/>
      <c r="BX34" s="82"/>
      <c r="BY34" s="82"/>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82"/>
      <c r="BN35" s="82"/>
      <c r="BO35" s="82"/>
      <c r="BP35" s="82"/>
      <c r="BQ35" s="82"/>
      <c r="BR35" s="82"/>
      <c r="BS35" s="82"/>
      <c r="BT35" s="82"/>
      <c r="BU35" s="82"/>
      <c r="BV35" s="82"/>
      <c r="BW35" s="82"/>
      <c r="BX35" s="82"/>
      <c r="BY35" s="82"/>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82"/>
      <c r="BN36" s="82"/>
      <c r="BO36" s="82"/>
      <c r="BP36" s="82"/>
      <c r="BQ36" s="82"/>
      <c r="BR36" s="82"/>
      <c r="BS36" s="82"/>
      <c r="BT36" s="82"/>
      <c r="BU36" s="82"/>
      <c r="BV36" s="82"/>
      <c r="BW36" s="82"/>
      <c r="BX36" s="82"/>
      <c r="BY36" s="82"/>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82"/>
      <c r="BN37" s="82"/>
      <c r="BO37" s="82"/>
      <c r="BP37" s="82"/>
      <c r="BQ37" s="82"/>
      <c r="BR37" s="82"/>
      <c r="BS37" s="82"/>
      <c r="BT37" s="82"/>
      <c r="BU37" s="82"/>
      <c r="BV37" s="82"/>
      <c r="BW37" s="82"/>
      <c r="BX37" s="82"/>
      <c r="BY37" s="82"/>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82"/>
      <c r="BN38" s="82"/>
      <c r="BO38" s="82"/>
      <c r="BP38" s="82"/>
      <c r="BQ38" s="82"/>
      <c r="BR38" s="82"/>
      <c r="BS38" s="82"/>
      <c r="BT38" s="82"/>
      <c r="BU38" s="82"/>
      <c r="BV38" s="82"/>
      <c r="BW38" s="82"/>
      <c r="BX38" s="82"/>
      <c r="BY38" s="82"/>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82"/>
      <c r="BN39" s="82"/>
      <c r="BO39" s="82"/>
      <c r="BP39" s="82"/>
      <c r="BQ39" s="82"/>
      <c r="BR39" s="82"/>
      <c r="BS39" s="82"/>
      <c r="BT39" s="82"/>
      <c r="BU39" s="82"/>
      <c r="BV39" s="82"/>
      <c r="BW39" s="82"/>
      <c r="BX39" s="82"/>
      <c r="BY39" s="82"/>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82"/>
      <c r="BN40" s="82"/>
      <c r="BO40" s="82"/>
      <c r="BP40" s="82"/>
      <c r="BQ40" s="82"/>
      <c r="BR40" s="82"/>
      <c r="BS40" s="82"/>
      <c r="BT40" s="82"/>
      <c r="BU40" s="82"/>
      <c r="BV40" s="82"/>
      <c r="BW40" s="82"/>
      <c r="BX40" s="82"/>
      <c r="BY40" s="82"/>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82"/>
      <c r="BN41" s="82"/>
      <c r="BO41" s="82"/>
      <c r="BP41" s="82"/>
      <c r="BQ41" s="82"/>
      <c r="BR41" s="82"/>
      <c r="BS41" s="82"/>
      <c r="BT41" s="82"/>
      <c r="BU41" s="82"/>
      <c r="BV41" s="82"/>
      <c r="BW41" s="82"/>
      <c r="BX41" s="82"/>
      <c r="BY41" s="82"/>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82"/>
      <c r="BN42" s="82"/>
      <c r="BO42" s="82"/>
      <c r="BP42" s="82"/>
      <c r="BQ42" s="82"/>
      <c r="BR42" s="82"/>
      <c r="BS42" s="82"/>
      <c r="BT42" s="82"/>
      <c r="BU42" s="82"/>
      <c r="BV42" s="82"/>
      <c r="BW42" s="82"/>
      <c r="BX42" s="82"/>
      <c r="BY42" s="82"/>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82"/>
      <c r="BN43" s="82"/>
      <c r="BO43" s="82"/>
      <c r="BP43" s="82"/>
      <c r="BQ43" s="82"/>
      <c r="BR43" s="82"/>
      <c r="BS43" s="82"/>
      <c r="BT43" s="82"/>
      <c r="BU43" s="82"/>
      <c r="BV43" s="82"/>
      <c r="BW43" s="82"/>
      <c r="BX43" s="82"/>
      <c r="BY43" s="82"/>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82"/>
      <c r="BN44" s="82"/>
      <c r="BO44" s="82"/>
      <c r="BP44" s="82"/>
      <c r="BQ44" s="82"/>
      <c r="BR44" s="82"/>
      <c r="BS44" s="82"/>
      <c r="BT44" s="82"/>
      <c r="BU44" s="82"/>
      <c r="BV44" s="82"/>
      <c r="BW44" s="82"/>
      <c r="BX44" s="82"/>
      <c r="BY44" s="82"/>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110</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ac2cqJ69CN0FfteHCA13nPQv57nxfmp5RwR0KPO1eT/qTB8pHAS1miYzzhFlkGFZAImAeO0nXlv32oosT0MIWg==" saltValue="HzSJv3aiC8dcePnMY4ztj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4" t="s">
        <v>50</v>
      </c>
      <c r="I3" s="85"/>
      <c r="J3" s="85"/>
      <c r="K3" s="85"/>
      <c r="L3" s="85"/>
      <c r="M3" s="85"/>
      <c r="N3" s="85"/>
      <c r="O3" s="85"/>
      <c r="P3" s="85"/>
      <c r="Q3" s="85"/>
      <c r="R3" s="85"/>
      <c r="S3" s="85"/>
      <c r="T3" s="85"/>
      <c r="U3" s="85"/>
      <c r="V3" s="85"/>
      <c r="W3" s="86"/>
      <c r="X3" s="90" t="s">
        <v>51</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52</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2">
      <c r="A4" s="15" t="s">
        <v>53</v>
      </c>
      <c r="B4" s="17"/>
      <c r="C4" s="17"/>
      <c r="D4" s="17"/>
      <c r="E4" s="17"/>
      <c r="F4" s="17"/>
      <c r="G4" s="17"/>
      <c r="H4" s="87"/>
      <c r="I4" s="88"/>
      <c r="J4" s="88"/>
      <c r="K4" s="88"/>
      <c r="L4" s="88"/>
      <c r="M4" s="88"/>
      <c r="N4" s="88"/>
      <c r="O4" s="88"/>
      <c r="P4" s="88"/>
      <c r="Q4" s="88"/>
      <c r="R4" s="88"/>
      <c r="S4" s="88"/>
      <c r="T4" s="88"/>
      <c r="U4" s="88"/>
      <c r="V4" s="88"/>
      <c r="W4" s="89"/>
      <c r="X4" s="83" t="s">
        <v>54</v>
      </c>
      <c r="Y4" s="83"/>
      <c r="Z4" s="83"/>
      <c r="AA4" s="83"/>
      <c r="AB4" s="83"/>
      <c r="AC4" s="83"/>
      <c r="AD4" s="83"/>
      <c r="AE4" s="83"/>
      <c r="AF4" s="83"/>
      <c r="AG4" s="83"/>
      <c r="AH4" s="83"/>
      <c r="AI4" s="83" t="s">
        <v>55</v>
      </c>
      <c r="AJ4" s="83"/>
      <c r="AK4" s="83"/>
      <c r="AL4" s="83"/>
      <c r="AM4" s="83"/>
      <c r="AN4" s="83"/>
      <c r="AO4" s="83"/>
      <c r="AP4" s="83"/>
      <c r="AQ4" s="83"/>
      <c r="AR4" s="83"/>
      <c r="AS4" s="83"/>
      <c r="AT4" s="83" t="s">
        <v>56</v>
      </c>
      <c r="AU4" s="83"/>
      <c r="AV4" s="83"/>
      <c r="AW4" s="83"/>
      <c r="AX4" s="83"/>
      <c r="AY4" s="83"/>
      <c r="AZ4" s="83"/>
      <c r="BA4" s="83"/>
      <c r="BB4" s="83"/>
      <c r="BC4" s="83"/>
      <c r="BD4" s="83"/>
      <c r="BE4" s="83" t="s">
        <v>57</v>
      </c>
      <c r="BF4" s="83"/>
      <c r="BG4" s="83"/>
      <c r="BH4" s="83"/>
      <c r="BI4" s="83"/>
      <c r="BJ4" s="83"/>
      <c r="BK4" s="83"/>
      <c r="BL4" s="83"/>
      <c r="BM4" s="83"/>
      <c r="BN4" s="83"/>
      <c r="BO4" s="83"/>
      <c r="BP4" s="83" t="s">
        <v>58</v>
      </c>
      <c r="BQ4" s="83"/>
      <c r="BR4" s="83"/>
      <c r="BS4" s="83"/>
      <c r="BT4" s="83"/>
      <c r="BU4" s="83"/>
      <c r="BV4" s="83"/>
      <c r="BW4" s="83"/>
      <c r="BX4" s="83"/>
      <c r="BY4" s="83"/>
      <c r="BZ4" s="83"/>
      <c r="CA4" s="83" t="s">
        <v>59</v>
      </c>
      <c r="CB4" s="83"/>
      <c r="CC4" s="83"/>
      <c r="CD4" s="83"/>
      <c r="CE4" s="83"/>
      <c r="CF4" s="83"/>
      <c r="CG4" s="83"/>
      <c r="CH4" s="83"/>
      <c r="CI4" s="83"/>
      <c r="CJ4" s="83"/>
      <c r="CK4" s="83"/>
      <c r="CL4" s="83" t="s">
        <v>60</v>
      </c>
      <c r="CM4" s="83"/>
      <c r="CN4" s="83"/>
      <c r="CO4" s="83"/>
      <c r="CP4" s="83"/>
      <c r="CQ4" s="83"/>
      <c r="CR4" s="83"/>
      <c r="CS4" s="83"/>
      <c r="CT4" s="83"/>
      <c r="CU4" s="83"/>
      <c r="CV4" s="83"/>
      <c r="CW4" s="83" t="s">
        <v>61</v>
      </c>
      <c r="CX4" s="83"/>
      <c r="CY4" s="83"/>
      <c r="CZ4" s="83"/>
      <c r="DA4" s="83"/>
      <c r="DB4" s="83"/>
      <c r="DC4" s="83"/>
      <c r="DD4" s="83"/>
      <c r="DE4" s="83"/>
      <c r="DF4" s="83"/>
      <c r="DG4" s="83"/>
      <c r="DH4" s="83" t="s">
        <v>62</v>
      </c>
      <c r="DI4" s="83"/>
      <c r="DJ4" s="83"/>
      <c r="DK4" s="83"/>
      <c r="DL4" s="83"/>
      <c r="DM4" s="83"/>
      <c r="DN4" s="83"/>
      <c r="DO4" s="83"/>
      <c r="DP4" s="83"/>
      <c r="DQ4" s="83"/>
      <c r="DR4" s="83"/>
      <c r="DS4" s="83" t="s">
        <v>63</v>
      </c>
      <c r="DT4" s="83"/>
      <c r="DU4" s="83"/>
      <c r="DV4" s="83"/>
      <c r="DW4" s="83"/>
      <c r="DX4" s="83"/>
      <c r="DY4" s="83"/>
      <c r="DZ4" s="83"/>
      <c r="EA4" s="83"/>
      <c r="EB4" s="83"/>
      <c r="EC4" s="83"/>
      <c r="ED4" s="83" t="s">
        <v>64</v>
      </c>
      <c r="EE4" s="83"/>
      <c r="EF4" s="83"/>
      <c r="EG4" s="83"/>
      <c r="EH4" s="83"/>
      <c r="EI4" s="83"/>
      <c r="EJ4" s="83"/>
      <c r="EK4" s="83"/>
      <c r="EL4" s="83"/>
      <c r="EM4" s="83"/>
      <c r="EN4" s="83"/>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92045</v>
      </c>
      <c r="D6" s="20">
        <f t="shared" si="3"/>
        <v>46</v>
      </c>
      <c r="E6" s="20">
        <f t="shared" si="3"/>
        <v>1</v>
      </c>
      <c r="F6" s="20">
        <f t="shared" si="3"/>
        <v>0</v>
      </c>
      <c r="G6" s="20">
        <f t="shared" si="3"/>
        <v>1</v>
      </c>
      <c r="H6" s="20" t="str">
        <f t="shared" si="3"/>
        <v>栃木県　佐野市</v>
      </c>
      <c r="I6" s="20" t="str">
        <f t="shared" si="3"/>
        <v>法適用</v>
      </c>
      <c r="J6" s="20" t="str">
        <f t="shared" si="3"/>
        <v>水道事業</v>
      </c>
      <c r="K6" s="20" t="str">
        <f t="shared" si="3"/>
        <v>末端給水事業</v>
      </c>
      <c r="L6" s="20" t="str">
        <f t="shared" si="3"/>
        <v>A3</v>
      </c>
      <c r="M6" s="20" t="str">
        <f t="shared" si="3"/>
        <v>非設置</v>
      </c>
      <c r="N6" s="21" t="str">
        <f t="shared" si="3"/>
        <v>-</v>
      </c>
      <c r="O6" s="21">
        <f t="shared" si="3"/>
        <v>62.41</v>
      </c>
      <c r="P6" s="21">
        <f t="shared" si="3"/>
        <v>98.58</v>
      </c>
      <c r="Q6" s="21">
        <f t="shared" si="3"/>
        <v>2312</v>
      </c>
      <c r="R6" s="21">
        <f t="shared" si="3"/>
        <v>115088</v>
      </c>
      <c r="S6" s="21">
        <f t="shared" si="3"/>
        <v>356.04</v>
      </c>
      <c r="T6" s="21">
        <f t="shared" si="3"/>
        <v>323.24</v>
      </c>
      <c r="U6" s="21">
        <f t="shared" si="3"/>
        <v>113072</v>
      </c>
      <c r="V6" s="21">
        <f t="shared" si="3"/>
        <v>184.34</v>
      </c>
      <c r="W6" s="21">
        <f t="shared" si="3"/>
        <v>613.39</v>
      </c>
      <c r="X6" s="22">
        <f>IF(X7="",NA(),X7)</f>
        <v>112.85</v>
      </c>
      <c r="Y6" s="22">
        <f t="shared" ref="Y6:AG6" si="4">IF(Y7="",NA(),Y7)</f>
        <v>109.75</v>
      </c>
      <c r="Z6" s="22">
        <f t="shared" si="4"/>
        <v>112.1</v>
      </c>
      <c r="AA6" s="22">
        <f t="shared" si="4"/>
        <v>111.3</v>
      </c>
      <c r="AB6" s="22">
        <f t="shared" si="4"/>
        <v>103.96</v>
      </c>
      <c r="AC6" s="22">
        <f t="shared" si="4"/>
        <v>113.82</v>
      </c>
      <c r="AD6" s="22">
        <f t="shared" si="4"/>
        <v>112.82</v>
      </c>
      <c r="AE6" s="22">
        <f t="shared" si="4"/>
        <v>111.21</v>
      </c>
      <c r="AF6" s="22">
        <f t="shared" si="4"/>
        <v>111.89</v>
      </c>
      <c r="AG6" s="22">
        <f t="shared" si="4"/>
        <v>109.99</v>
      </c>
      <c r="AH6" s="21" t="str">
        <f>IF(AH7="","",IF(AH7="-","【-】","【"&amp;SUBSTITUTE(TEXT(AH7,"#,##0.00"),"-","△")&amp;"】"))</f>
        <v>【108.70】</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2">
        <f t="shared" si="5"/>
        <v>0.45</v>
      </c>
      <c r="AR6" s="21">
        <f t="shared" si="5"/>
        <v>0</v>
      </c>
      <c r="AS6" s="21" t="str">
        <f>IF(AS7="","",IF(AS7="-","【-】","【"&amp;SUBSTITUTE(TEXT(AS7,"#,##0.00"),"-","△")&amp;"】"))</f>
        <v>【1.34】</v>
      </c>
      <c r="AT6" s="22">
        <f>IF(AT7="",NA(),AT7)</f>
        <v>334</v>
      </c>
      <c r="AU6" s="22">
        <f t="shared" ref="AU6:BC6" si="6">IF(AU7="",NA(),AU7)</f>
        <v>349.03</v>
      </c>
      <c r="AV6" s="22">
        <f t="shared" si="6"/>
        <v>412.19</v>
      </c>
      <c r="AW6" s="22">
        <f t="shared" si="6"/>
        <v>321.19</v>
      </c>
      <c r="AX6" s="22">
        <f t="shared" si="6"/>
        <v>309.16000000000003</v>
      </c>
      <c r="AY6" s="22">
        <f t="shared" si="6"/>
        <v>335.6</v>
      </c>
      <c r="AZ6" s="22">
        <f t="shared" si="6"/>
        <v>358.91</v>
      </c>
      <c r="BA6" s="22">
        <f t="shared" si="6"/>
        <v>360.96</v>
      </c>
      <c r="BB6" s="22">
        <f t="shared" si="6"/>
        <v>351.29</v>
      </c>
      <c r="BC6" s="22">
        <f t="shared" si="6"/>
        <v>364.24</v>
      </c>
      <c r="BD6" s="21" t="str">
        <f>IF(BD7="","",IF(BD7="-","【-】","【"&amp;SUBSTITUTE(TEXT(BD7,"#,##0.00"),"-","△")&amp;"】"))</f>
        <v>【252.29】</v>
      </c>
      <c r="BE6" s="22">
        <f>IF(BE7="",NA(),BE7)</f>
        <v>492.1</v>
      </c>
      <c r="BF6" s="22">
        <f t="shared" ref="BF6:BN6" si="7">IF(BF7="",NA(),BF7)</f>
        <v>487.6</v>
      </c>
      <c r="BG6" s="22">
        <f t="shared" si="7"/>
        <v>483.62</v>
      </c>
      <c r="BH6" s="22">
        <f t="shared" si="7"/>
        <v>479.48</v>
      </c>
      <c r="BI6" s="22">
        <f t="shared" si="7"/>
        <v>512.27</v>
      </c>
      <c r="BJ6" s="22">
        <f t="shared" si="7"/>
        <v>258.26</v>
      </c>
      <c r="BK6" s="22">
        <f t="shared" si="7"/>
        <v>247.27</v>
      </c>
      <c r="BL6" s="22">
        <f t="shared" si="7"/>
        <v>239.18</v>
      </c>
      <c r="BM6" s="22">
        <f t="shared" si="7"/>
        <v>236.29</v>
      </c>
      <c r="BN6" s="22">
        <f t="shared" si="7"/>
        <v>238.77</v>
      </c>
      <c r="BO6" s="21" t="str">
        <f>IF(BO7="","",IF(BO7="-","【-】","【"&amp;SUBSTITUTE(TEXT(BO7,"#,##0.00"),"-","△")&amp;"】"))</f>
        <v>【268.07】</v>
      </c>
      <c r="BP6" s="22">
        <f>IF(BP7="",NA(),BP7)</f>
        <v>108.07</v>
      </c>
      <c r="BQ6" s="22">
        <f t="shared" ref="BQ6:BY6" si="8">IF(BQ7="",NA(),BQ7)</f>
        <v>104.33</v>
      </c>
      <c r="BR6" s="22">
        <f t="shared" si="8"/>
        <v>106.5</v>
      </c>
      <c r="BS6" s="22">
        <f t="shared" si="8"/>
        <v>106.49</v>
      </c>
      <c r="BT6" s="22">
        <f t="shared" si="8"/>
        <v>98.21</v>
      </c>
      <c r="BU6" s="22">
        <f t="shared" si="8"/>
        <v>106.07</v>
      </c>
      <c r="BV6" s="22">
        <f t="shared" si="8"/>
        <v>105.34</v>
      </c>
      <c r="BW6" s="22">
        <f t="shared" si="8"/>
        <v>101.89</v>
      </c>
      <c r="BX6" s="22">
        <f t="shared" si="8"/>
        <v>104.33</v>
      </c>
      <c r="BY6" s="22">
        <f t="shared" si="8"/>
        <v>98.85</v>
      </c>
      <c r="BZ6" s="21" t="str">
        <f>IF(BZ7="","",IF(BZ7="-","【-】","【"&amp;SUBSTITUTE(TEXT(BZ7,"#,##0.00"),"-","△")&amp;"】"))</f>
        <v>【97.47】</v>
      </c>
      <c r="CA6" s="22">
        <f>IF(CA7="",NA(),CA7)</f>
        <v>123.8</v>
      </c>
      <c r="CB6" s="22">
        <f t="shared" ref="CB6:CJ6" si="9">IF(CB7="",NA(),CB7)</f>
        <v>128.19</v>
      </c>
      <c r="CC6" s="22">
        <f t="shared" si="9"/>
        <v>124.11</v>
      </c>
      <c r="CD6" s="22">
        <f t="shared" si="9"/>
        <v>124.23</v>
      </c>
      <c r="CE6" s="22">
        <f t="shared" si="9"/>
        <v>134.61000000000001</v>
      </c>
      <c r="CF6" s="22">
        <f t="shared" si="9"/>
        <v>159.22</v>
      </c>
      <c r="CG6" s="22">
        <f t="shared" si="9"/>
        <v>159.6</v>
      </c>
      <c r="CH6" s="22">
        <f t="shared" si="9"/>
        <v>156.32</v>
      </c>
      <c r="CI6" s="22">
        <f t="shared" si="9"/>
        <v>157.4</v>
      </c>
      <c r="CJ6" s="22">
        <f t="shared" si="9"/>
        <v>162.61000000000001</v>
      </c>
      <c r="CK6" s="21" t="str">
        <f>IF(CK7="","",IF(CK7="-","【-】","【"&amp;SUBSTITUTE(TEXT(CK7,"#,##0.00"),"-","△")&amp;"】"))</f>
        <v>【174.75】</v>
      </c>
      <c r="CL6" s="22">
        <f>IF(CL7="",NA(),CL7)</f>
        <v>76.66</v>
      </c>
      <c r="CM6" s="22">
        <f t="shared" ref="CM6:CU6" si="10">IF(CM7="",NA(),CM7)</f>
        <v>76.7</v>
      </c>
      <c r="CN6" s="22">
        <f t="shared" si="10"/>
        <v>77.040000000000006</v>
      </c>
      <c r="CO6" s="22">
        <f t="shared" si="10"/>
        <v>77.39</v>
      </c>
      <c r="CP6" s="22">
        <f t="shared" si="10"/>
        <v>76.86</v>
      </c>
      <c r="CQ6" s="22">
        <f t="shared" si="10"/>
        <v>62.83</v>
      </c>
      <c r="CR6" s="22">
        <f t="shared" si="10"/>
        <v>62.05</v>
      </c>
      <c r="CS6" s="22">
        <f t="shared" si="10"/>
        <v>63.23</v>
      </c>
      <c r="CT6" s="22">
        <f t="shared" si="10"/>
        <v>62.59</v>
      </c>
      <c r="CU6" s="22">
        <f t="shared" si="10"/>
        <v>61.81</v>
      </c>
      <c r="CV6" s="21" t="str">
        <f>IF(CV7="","",IF(CV7="-","【-】","【"&amp;SUBSTITUTE(TEXT(CV7,"#,##0.00"),"-","△")&amp;"】"))</f>
        <v>【59.97】</v>
      </c>
      <c r="CW6" s="22">
        <f>IF(CW7="",NA(),CW7)</f>
        <v>82.91</v>
      </c>
      <c r="CX6" s="22">
        <f t="shared" ref="CX6:DF6" si="11">IF(CX7="",NA(),CX7)</f>
        <v>81.28</v>
      </c>
      <c r="CY6" s="22">
        <f t="shared" si="11"/>
        <v>81.849999999999994</v>
      </c>
      <c r="CZ6" s="22">
        <f t="shared" si="11"/>
        <v>80.67</v>
      </c>
      <c r="DA6" s="22">
        <f t="shared" si="11"/>
        <v>79.56</v>
      </c>
      <c r="DB6" s="22">
        <f t="shared" si="11"/>
        <v>88.86</v>
      </c>
      <c r="DC6" s="22">
        <f t="shared" si="11"/>
        <v>89.11</v>
      </c>
      <c r="DD6" s="22">
        <f t="shared" si="11"/>
        <v>89.35</v>
      </c>
      <c r="DE6" s="22">
        <f t="shared" si="11"/>
        <v>89.7</v>
      </c>
      <c r="DF6" s="22">
        <f t="shared" si="11"/>
        <v>89.24</v>
      </c>
      <c r="DG6" s="21" t="str">
        <f>IF(DG7="","",IF(DG7="-","【-】","【"&amp;SUBSTITUTE(TEXT(DG7,"#,##0.00"),"-","△")&amp;"】"))</f>
        <v>【89.76】</v>
      </c>
      <c r="DH6" s="22">
        <f>IF(DH7="",NA(),DH7)</f>
        <v>50.75</v>
      </c>
      <c r="DI6" s="22">
        <f t="shared" ref="DI6:DQ6" si="12">IF(DI7="",NA(),DI7)</f>
        <v>51.97</v>
      </c>
      <c r="DJ6" s="22">
        <f t="shared" si="12"/>
        <v>53.13</v>
      </c>
      <c r="DK6" s="22">
        <f t="shared" si="12"/>
        <v>54.21</v>
      </c>
      <c r="DL6" s="22">
        <f t="shared" si="12"/>
        <v>54.36</v>
      </c>
      <c r="DM6" s="22">
        <f t="shared" si="12"/>
        <v>47.89</v>
      </c>
      <c r="DN6" s="22">
        <f t="shared" si="12"/>
        <v>48.69</v>
      </c>
      <c r="DO6" s="22">
        <f t="shared" si="12"/>
        <v>49.62</v>
      </c>
      <c r="DP6" s="22">
        <f t="shared" si="12"/>
        <v>50.5</v>
      </c>
      <c r="DQ6" s="22">
        <f t="shared" si="12"/>
        <v>51.28</v>
      </c>
      <c r="DR6" s="21" t="str">
        <f>IF(DR7="","",IF(DR7="-","【-】","【"&amp;SUBSTITUTE(TEXT(DR7,"#,##0.00"),"-","△")&amp;"】"))</f>
        <v>【51.51】</v>
      </c>
      <c r="DS6" s="22">
        <f>IF(DS7="",NA(),DS7)</f>
        <v>10.49</v>
      </c>
      <c r="DT6" s="22">
        <f t="shared" ref="DT6:EB6" si="13">IF(DT7="",NA(),DT7)</f>
        <v>11.73</v>
      </c>
      <c r="DU6" s="22">
        <f t="shared" si="13"/>
        <v>16.440000000000001</v>
      </c>
      <c r="DV6" s="22">
        <f t="shared" si="13"/>
        <v>19.47</v>
      </c>
      <c r="DW6" s="22">
        <f t="shared" si="13"/>
        <v>21.26</v>
      </c>
      <c r="DX6" s="22">
        <f t="shared" si="13"/>
        <v>16.899999999999999</v>
      </c>
      <c r="DY6" s="22">
        <f t="shared" si="13"/>
        <v>18.260000000000002</v>
      </c>
      <c r="DZ6" s="22">
        <f t="shared" si="13"/>
        <v>19.510000000000002</v>
      </c>
      <c r="EA6" s="22">
        <f t="shared" si="13"/>
        <v>21.19</v>
      </c>
      <c r="EB6" s="22">
        <f t="shared" si="13"/>
        <v>22.64</v>
      </c>
      <c r="EC6" s="21" t="str">
        <f>IF(EC7="","",IF(EC7="-","【-】","【"&amp;SUBSTITUTE(TEXT(EC7,"#,##0.00"),"-","△")&amp;"】"))</f>
        <v>【23.75】</v>
      </c>
      <c r="ED6" s="22">
        <f>IF(ED7="",NA(),ED7)</f>
        <v>0.48</v>
      </c>
      <c r="EE6" s="22">
        <f t="shared" ref="EE6:EM6" si="14">IF(EE7="",NA(),EE7)</f>
        <v>0.35</v>
      </c>
      <c r="EF6" s="22">
        <f t="shared" si="14"/>
        <v>0.42</v>
      </c>
      <c r="EG6" s="22">
        <f t="shared" si="14"/>
        <v>0.32</v>
      </c>
      <c r="EH6" s="22">
        <f t="shared" si="14"/>
        <v>0.28000000000000003</v>
      </c>
      <c r="EI6" s="22">
        <f t="shared" si="14"/>
        <v>0.72</v>
      </c>
      <c r="EJ6" s="22">
        <f t="shared" si="14"/>
        <v>0.66</v>
      </c>
      <c r="EK6" s="22">
        <f t="shared" si="14"/>
        <v>0.67</v>
      </c>
      <c r="EL6" s="22">
        <f t="shared" si="14"/>
        <v>0.62</v>
      </c>
      <c r="EM6" s="22">
        <f t="shared" si="14"/>
        <v>0.6</v>
      </c>
      <c r="EN6" s="21" t="str">
        <f>IF(EN7="","",IF(EN7="-","【-】","【"&amp;SUBSTITUTE(TEXT(EN7,"#,##0.00"),"-","△")&amp;"】"))</f>
        <v>【0.67】</v>
      </c>
    </row>
    <row r="7" spans="1:144" s="23" customFormat="1" x14ac:dyDescent="0.2">
      <c r="A7" s="15"/>
      <c r="B7" s="24">
        <v>2022</v>
      </c>
      <c r="C7" s="24">
        <v>92045</v>
      </c>
      <c r="D7" s="24">
        <v>46</v>
      </c>
      <c r="E7" s="24">
        <v>1</v>
      </c>
      <c r="F7" s="24">
        <v>0</v>
      </c>
      <c r="G7" s="24">
        <v>1</v>
      </c>
      <c r="H7" s="24" t="s">
        <v>93</v>
      </c>
      <c r="I7" s="24" t="s">
        <v>94</v>
      </c>
      <c r="J7" s="24" t="s">
        <v>95</v>
      </c>
      <c r="K7" s="24" t="s">
        <v>96</v>
      </c>
      <c r="L7" s="24" t="s">
        <v>97</v>
      </c>
      <c r="M7" s="24" t="s">
        <v>98</v>
      </c>
      <c r="N7" s="25" t="s">
        <v>99</v>
      </c>
      <c r="O7" s="25">
        <v>62.41</v>
      </c>
      <c r="P7" s="25">
        <v>98.58</v>
      </c>
      <c r="Q7" s="25">
        <v>2312</v>
      </c>
      <c r="R7" s="25">
        <v>115088</v>
      </c>
      <c r="S7" s="25">
        <v>356.04</v>
      </c>
      <c r="T7" s="25">
        <v>323.24</v>
      </c>
      <c r="U7" s="25">
        <v>113072</v>
      </c>
      <c r="V7" s="25">
        <v>184.34</v>
      </c>
      <c r="W7" s="25">
        <v>613.39</v>
      </c>
      <c r="X7" s="25">
        <v>112.85</v>
      </c>
      <c r="Y7" s="25">
        <v>109.75</v>
      </c>
      <c r="Z7" s="25">
        <v>112.1</v>
      </c>
      <c r="AA7" s="25">
        <v>111.3</v>
      </c>
      <c r="AB7" s="25">
        <v>103.96</v>
      </c>
      <c r="AC7" s="25">
        <v>113.82</v>
      </c>
      <c r="AD7" s="25">
        <v>112.82</v>
      </c>
      <c r="AE7" s="25">
        <v>111.21</v>
      </c>
      <c r="AF7" s="25">
        <v>111.89</v>
      </c>
      <c r="AG7" s="25">
        <v>109.99</v>
      </c>
      <c r="AH7" s="25">
        <v>108.7</v>
      </c>
      <c r="AI7" s="25">
        <v>0</v>
      </c>
      <c r="AJ7" s="25">
        <v>0</v>
      </c>
      <c r="AK7" s="25">
        <v>0</v>
      </c>
      <c r="AL7" s="25">
        <v>0</v>
      </c>
      <c r="AM7" s="25">
        <v>0</v>
      </c>
      <c r="AN7" s="25">
        <v>0</v>
      </c>
      <c r="AO7" s="25">
        <v>0</v>
      </c>
      <c r="AP7" s="25">
        <v>0</v>
      </c>
      <c r="AQ7" s="25">
        <v>0.45</v>
      </c>
      <c r="AR7" s="25">
        <v>0</v>
      </c>
      <c r="AS7" s="25">
        <v>1.34</v>
      </c>
      <c r="AT7" s="25">
        <v>334</v>
      </c>
      <c r="AU7" s="25">
        <v>349.03</v>
      </c>
      <c r="AV7" s="25">
        <v>412.19</v>
      </c>
      <c r="AW7" s="25">
        <v>321.19</v>
      </c>
      <c r="AX7" s="25">
        <v>309.16000000000003</v>
      </c>
      <c r="AY7" s="25">
        <v>335.6</v>
      </c>
      <c r="AZ7" s="25">
        <v>358.91</v>
      </c>
      <c r="BA7" s="25">
        <v>360.96</v>
      </c>
      <c r="BB7" s="25">
        <v>351.29</v>
      </c>
      <c r="BC7" s="25">
        <v>364.24</v>
      </c>
      <c r="BD7" s="25">
        <v>252.29</v>
      </c>
      <c r="BE7" s="25">
        <v>492.1</v>
      </c>
      <c r="BF7" s="25">
        <v>487.6</v>
      </c>
      <c r="BG7" s="25">
        <v>483.62</v>
      </c>
      <c r="BH7" s="25">
        <v>479.48</v>
      </c>
      <c r="BI7" s="25">
        <v>512.27</v>
      </c>
      <c r="BJ7" s="25">
        <v>258.26</v>
      </c>
      <c r="BK7" s="25">
        <v>247.27</v>
      </c>
      <c r="BL7" s="25">
        <v>239.18</v>
      </c>
      <c r="BM7" s="25">
        <v>236.29</v>
      </c>
      <c r="BN7" s="25">
        <v>238.77</v>
      </c>
      <c r="BO7" s="25">
        <v>268.07</v>
      </c>
      <c r="BP7" s="25">
        <v>108.07</v>
      </c>
      <c r="BQ7" s="25">
        <v>104.33</v>
      </c>
      <c r="BR7" s="25">
        <v>106.5</v>
      </c>
      <c r="BS7" s="25">
        <v>106.49</v>
      </c>
      <c r="BT7" s="25">
        <v>98.21</v>
      </c>
      <c r="BU7" s="25">
        <v>106.07</v>
      </c>
      <c r="BV7" s="25">
        <v>105.34</v>
      </c>
      <c r="BW7" s="25">
        <v>101.89</v>
      </c>
      <c r="BX7" s="25">
        <v>104.33</v>
      </c>
      <c r="BY7" s="25">
        <v>98.85</v>
      </c>
      <c r="BZ7" s="25">
        <v>97.47</v>
      </c>
      <c r="CA7" s="25">
        <v>123.8</v>
      </c>
      <c r="CB7" s="25">
        <v>128.19</v>
      </c>
      <c r="CC7" s="25">
        <v>124.11</v>
      </c>
      <c r="CD7" s="25">
        <v>124.23</v>
      </c>
      <c r="CE7" s="25">
        <v>134.61000000000001</v>
      </c>
      <c r="CF7" s="25">
        <v>159.22</v>
      </c>
      <c r="CG7" s="25">
        <v>159.6</v>
      </c>
      <c r="CH7" s="25">
        <v>156.32</v>
      </c>
      <c r="CI7" s="25">
        <v>157.4</v>
      </c>
      <c r="CJ7" s="25">
        <v>162.61000000000001</v>
      </c>
      <c r="CK7" s="25">
        <v>174.75</v>
      </c>
      <c r="CL7" s="25">
        <v>76.66</v>
      </c>
      <c r="CM7" s="25">
        <v>76.7</v>
      </c>
      <c r="CN7" s="25">
        <v>77.040000000000006</v>
      </c>
      <c r="CO7" s="25">
        <v>77.39</v>
      </c>
      <c r="CP7" s="25">
        <v>76.86</v>
      </c>
      <c r="CQ7" s="25">
        <v>62.83</v>
      </c>
      <c r="CR7" s="25">
        <v>62.05</v>
      </c>
      <c r="CS7" s="25">
        <v>63.23</v>
      </c>
      <c r="CT7" s="25">
        <v>62.59</v>
      </c>
      <c r="CU7" s="25">
        <v>61.81</v>
      </c>
      <c r="CV7" s="25">
        <v>59.97</v>
      </c>
      <c r="CW7" s="25">
        <v>82.91</v>
      </c>
      <c r="CX7" s="25">
        <v>81.28</v>
      </c>
      <c r="CY7" s="25">
        <v>81.849999999999994</v>
      </c>
      <c r="CZ7" s="25">
        <v>80.67</v>
      </c>
      <c r="DA7" s="25">
        <v>79.56</v>
      </c>
      <c r="DB7" s="25">
        <v>88.86</v>
      </c>
      <c r="DC7" s="25">
        <v>89.11</v>
      </c>
      <c r="DD7" s="25">
        <v>89.35</v>
      </c>
      <c r="DE7" s="25">
        <v>89.7</v>
      </c>
      <c r="DF7" s="25">
        <v>89.24</v>
      </c>
      <c r="DG7" s="25">
        <v>89.76</v>
      </c>
      <c r="DH7" s="25">
        <v>50.75</v>
      </c>
      <c r="DI7" s="25">
        <v>51.97</v>
      </c>
      <c r="DJ7" s="25">
        <v>53.13</v>
      </c>
      <c r="DK7" s="25">
        <v>54.21</v>
      </c>
      <c r="DL7" s="25">
        <v>54.36</v>
      </c>
      <c r="DM7" s="25">
        <v>47.89</v>
      </c>
      <c r="DN7" s="25">
        <v>48.69</v>
      </c>
      <c r="DO7" s="25">
        <v>49.62</v>
      </c>
      <c r="DP7" s="25">
        <v>50.5</v>
      </c>
      <c r="DQ7" s="25">
        <v>51.28</v>
      </c>
      <c r="DR7" s="25">
        <v>51.51</v>
      </c>
      <c r="DS7" s="25">
        <v>10.49</v>
      </c>
      <c r="DT7" s="25">
        <v>11.73</v>
      </c>
      <c r="DU7" s="25">
        <v>16.440000000000001</v>
      </c>
      <c r="DV7" s="25">
        <v>19.47</v>
      </c>
      <c r="DW7" s="25">
        <v>21.26</v>
      </c>
      <c r="DX7" s="25">
        <v>16.899999999999999</v>
      </c>
      <c r="DY7" s="25">
        <v>18.260000000000002</v>
      </c>
      <c r="DZ7" s="25">
        <v>19.510000000000002</v>
      </c>
      <c r="EA7" s="25">
        <v>21.19</v>
      </c>
      <c r="EB7" s="25">
        <v>22.64</v>
      </c>
      <c r="EC7" s="25">
        <v>23.75</v>
      </c>
      <c r="ED7" s="25">
        <v>0.48</v>
      </c>
      <c r="EE7" s="25">
        <v>0.35</v>
      </c>
      <c r="EF7" s="25">
        <v>0.42</v>
      </c>
      <c r="EG7" s="25">
        <v>0.32</v>
      </c>
      <c r="EH7" s="25">
        <v>0.28000000000000003</v>
      </c>
      <c r="EI7" s="25">
        <v>0.72</v>
      </c>
      <c r="EJ7" s="25">
        <v>0.66</v>
      </c>
      <c r="EK7" s="25">
        <v>0.67</v>
      </c>
      <c r="EL7" s="25">
        <v>0.62</v>
      </c>
      <c r="EM7" s="25">
        <v>0.6</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池田　直斗</cp:lastModifiedBy>
  <cp:lastPrinted>2024-02-03T07:37:53Z</cp:lastPrinted>
  <dcterms:created xsi:type="dcterms:W3CDTF">2023-12-05T00:50:26Z</dcterms:created>
  <dcterms:modified xsi:type="dcterms:W3CDTF">2024-02-03T07:38:03Z</dcterms:modified>
  <cp:category/>
</cp:coreProperties>
</file>