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9 電気\"/>
    </mc:Choice>
  </mc:AlternateContent>
  <xr:revisionPtr revIDLastSave="0" documentId="13_ncr:1_{B9D768C7-7A6E-43EE-9E23-91B49F5B7232}" xr6:coauthVersionLast="47" xr6:coauthVersionMax="47" xr10:uidLastSave="{00000000-0000-0000-0000-000000000000}"/>
  <workbookProtection workbookAlgorithmName="SHA-512" workbookHashValue="dwGXFUdymh9KPXtJgJPyglWHgUMZ18RpbkHTjUDgkEB3p7xquT12+IxEYzD1/3GK8sBJK8H8pFsF1WgQeSXWmA==" workbookSaltValue="ra0AVI6CdLBngkAHIoDNAw==" workbookSpinCount="100000" lockStructure="1"/>
  <bookViews>
    <workbookView xWindow="45" yWindow="-163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IO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CS16"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CR118" i="4" s="1"/>
  <c r="ER12" i="5"/>
  <c r="BY118" i="4" s="1"/>
  <c r="EQ12" i="5"/>
  <c r="BF118" i="4" s="1"/>
  <c r="EP12" i="5"/>
  <c r="AM118" i="4" s="1"/>
  <c r="EO12" i="5"/>
  <c r="T118" i="4" s="1"/>
  <c r="EI12" i="5"/>
  <c r="CR102" i="4" s="1"/>
  <c r="EH12" i="5"/>
  <c r="BY102" i="4" s="1"/>
  <c r="EG12" i="5"/>
  <c r="BF102" i="4" s="1"/>
  <c r="EF12" i="5"/>
  <c r="EE12" i="5"/>
  <c r="DY12" i="5"/>
  <c r="DX12" i="5"/>
  <c r="DW12" i="5"/>
  <c r="BF87" i="4" s="1"/>
  <c r="DV12" i="5"/>
  <c r="AM87" i="4" s="1"/>
  <c r="DU12" i="5"/>
  <c r="T87" i="4" s="1"/>
  <c r="DO12" i="5"/>
  <c r="CR72" i="4" s="1"/>
  <c r="DN12" i="5"/>
  <c r="BY72" i="4" s="1"/>
  <c r="DM12" i="5"/>
  <c r="BF72" i="4" s="1"/>
  <c r="DL12" i="5"/>
  <c r="AM72" i="4" s="1"/>
  <c r="DK12" i="5"/>
  <c r="T72" i="4" s="1"/>
  <c r="DE12" i="5"/>
  <c r="DD12" i="5"/>
  <c r="DC12" i="5"/>
  <c r="DB12" i="5"/>
  <c r="DA12" i="5"/>
  <c r="CT12" i="5"/>
  <c r="UE37" i="4" s="1"/>
  <c r="CS12" i="5"/>
  <c r="TL37" i="4" s="1"/>
  <c r="CR12" i="5"/>
  <c r="SS37" i="4" s="1"/>
  <c r="CQ12" i="5"/>
  <c r="RZ37" i="4" s="1"/>
  <c r="CP12" i="5"/>
  <c r="RG37" i="4" s="1"/>
  <c r="CJ12" i="5"/>
  <c r="PT37" i="4" s="1"/>
  <c r="CI12" i="5"/>
  <c r="PA37" i="4" s="1"/>
  <c r="CH12" i="5"/>
  <c r="CG12" i="5"/>
  <c r="CF12" i="5"/>
  <c r="BY12" i="5"/>
  <c r="BX12" i="5"/>
  <c r="BW12" i="5"/>
  <c r="JX37" i="4" s="1"/>
  <c r="BV12" i="5"/>
  <c r="JE37" i="4" s="1"/>
  <c r="BU12" i="5"/>
  <c r="IL37" i="4" s="1"/>
  <c r="BN12" i="5"/>
  <c r="GZ37" i="4" s="1"/>
  <c r="BM12" i="5"/>
  <c r="GG37" i="4" s="1"/>
  <c r="BL12" i="5"/>
  <c r="FN37" i="4" s="1"/>
  <c r="BK12" i="5"/>
  <c r="EU37" i="4" s="1"/>
  <c r="BJ12" i="5"/>
  <c r="BC12" i="5"/>
  <c r="BB12" i="5"/>
  <c r="BA12" i="5"/>
  <c r="AZ12" i="5"/>
  <c r="AY12" i="5"/>
  <c r="R37" i="4" s="1"/>
  <c r="MO11" i="5"/>
  <c r="MN11" i="5"/>
  <c r="MM11" i="5"/>
  <c r="ML11" i="5"/>
  <c r="MK11" i="5"/>
  <c r="ME11" i="5"/>
  <c r="UB101" i="4" s="1"/>
  <c r="MD11" i="5"/>
  <c r="TK101" i="4" s="1"/>
  <c r="MC11" i="5"/>
  <c r="MB11" i="5"/>
  <c r="SC101" i="4" s="1"/>
  <c r="MA11" i="5"/>
  <c r="LU11" i="5"/>
  <c r="LT11" i="5"/>
  <c r="LS11" i="5"/>
  <c r="LR11" i="5"/>
  <c r="LQ11" i="5"/>
  <c r="LK11" i="5"/>
  <c r="LJ11" i="5"/>
  <c r="LI11" i="5"/>
  <c r="LH11" i="5"/>
  <c r="LG11" i="5"/>
  <c r="LA11" i="5"/>
  <c r="KZ11" i="5"/>
  <c r="KY11" i="5"/>
  <c r="KX11" i="5"/>
  <c r="SC56" i="4" s="1"/>
  <c r="KW11" i="5"/>
  <c r="RL56" i="4" s="1"/>
  <c r="KP11" i="5"/>
  <c r="KO11" i="5"/>
  <c r="PC117" i="4" s="1"/>
  <c r="KN11" i="5"/>
  <c r="OL117" i="4" s="1"/>
  <c r="KM11" i="5"/>
  <c r="NU117" i="4" s="1"/>
  <c r="KL11" i="5"/>
  <c r="ND117" i="4" s="1"/>
  <c r="KF11" i="5"/>
  <c r="KE11" i="5"/>
  <c r="KD11" i="5"/>
  <c r="KC11" i="5"/>
  <c r="KB11" i="5"/>
  <c r="JV11" i="5"/>
  <c r="JU11" i="5"/>
  <c r="JT11" i="5"/>
  <c r="JS11" i="5"/>
  <c r="NU86" i="4" s="1"/>
  <c r="JR11" i="5"/>
  <c r="ND86" i="4" s="1"/>
  <c r="JL11" i="5"/>
  <c r="PT71" i="4" s="1"/>
  <c r="JK11" i="5"/>
  <c r="PC71" i="4" s="1"/>
  <c r="JJ11" i="5"/>
  <c r="OL71" i="4" s="1"/>
  <c r="JI11" i="5"/>
  <c r="JH11" i="5"/>
  <c r="JB11" i="5"/>
  <c r="JA11" i="5"/>
  <c r="IZ11" i="5"/>
  <c r="IY11" i="5"/>
  <c r="IX11" i="5"/>
  <c r="IQ11" i="5"/>
  <c r="LK117" i="4" s="1"/>
  <c r="IP11" i="5"/>
  <c r="KT117" i="4" s="1"/>
  <c r="IO11" i="5"/>
  <c r="KC117" i="4" s="1"/>
  <c r="IN11" i="5"/>
  <c r="JL117" i="4" s="1"/>
  <c r="IM11" i="5"/>
  <c r="IG11" i="5"/>
  <c r="IF11" i="5"/>
  <c r="IE11" i="5"/>
  <c r="ID11" i="5"/>
  <c r="JL101" i="4" s="1"/>
  <c r="IC11" i="5"/>
  <c r="IU101" i="4" s="1"/>
  <c r="HW11" i="5"/>
  <c r="LK86" i="4" s="1"/>
  <c r="HV11" i="5"/>
  <c r="KT86" i="4" s="1"/>
  <c r="HU11" i="5"/>
  <c r="KC86" i="4" s="1"/>
  <c r="HT11" i="5"/>
  <c r="JL86" i="4" s="1"/>
  <c r="HS11" i="5"/>
  <c r="IU86" i="4" s="1"/>
  <c r="HM11" i="5"/>
  <c r="LK71" i="4" s="1"/>
  <c r="HL11" i="5"/>
  <c r="HK11" i="5"/>
  <c r="HJ11" i="5"/>
  <c r="HI11" i="5"/>
  <c r="HC11" i="5"/>
  <c r="HB11" i="5"/>
  <c r="HA11" i="5"/>
  <c r="GZ11" i="5"/>
  <c r="JL56" i="4" s="1"/>
  <c r="GY11" i="5"/>
  <c r="IU56" i="4" s="1"/>
  <c r="GR11" i="5"/>
  <c r="GQ11" i="5"/>
  <c r="GP11" i="5"/>
  <c r="GO11" i="5"/>
  <c r="GN11" i="5"/>
  <c r="GH11" i="5"/>
  <c r="HC101" i="4" s="1"/>
  <c r="GG11" i="5"/>
  <c r="GF11" i="5"/>
  <c r="GE11" i="5"/>
  <c r="FD101" i="4" s="1"/>
  <c r="GD11" i="5"/>
  <c r="FX11" i="5"/>
  <c r="FW11" i="5"/>
  <c r="FV11" i="5"/>
  <c r="FU86" i="4" s="1"/>
  <c r="FU11" i="5"/>
  <c r="FD86" i="4" s="1"/>
  <c r="FT11" i="5"/>
  <c r="EM86" i="4" s="1"/>
  <c r="FN11" i="5"/>
  <c r="FM11" i="5"/>
  <c r="GL71" i="4" s="1"/>
  <c r="FL11" i="5"/>
  <c r="FU71" i="4" s="1"/>
  <c r="FK11" i="5"/>
  <c r="FJ11" i="5"/>
  <c r="EM71" i="4" s="1"/>
  <c r="FD11" i="5"/>
  <c r="HC56" i="4" s="1"/>
  <c r="FC11" i="5"/>
  <c r="GL56" i="4" s="1"/>
  <c r="FB11" i="5"/>
  <c r="FU56" i="4" s="1"/>
  <c r="FA11" i="5"/>
  <c r="FD56" i="4" s="1"/>
  <c r="EZ11" i="5"/>
  <c r="EM56" i="4" s="1"/>
  <c r="ES11" i="5"/>
  <c r="CR117" i="4" s="1"/>
  <c r="ER11" i="5"/>
  <c r="BY117" i="4" s="1"/>
  <c r="EQ11" i="5"/>
  <c r="BF117" i="4" s="1"/>
  <c r="EP11" i="5"/>
  <c r="AM117" i="4" s="1"/>
  <c r="EO11" i="5"/>
  <c r="EI11" i="5"/>
  <c r="EH11" i="5"/>
  <c r="EG11" i="5"/>
  <c r="BF101" i="4" s="1"/>
  <c r="EF11" i="5"/>
  <c r="EE11" i="5"/>
  <c r="DY11" i="5"/>
  <c r="DX11" i="5"/>
  <c r="BY86" i="4" s="1"/>
  <c r="DW11" i="5"/>
  <c r="BF86" i="4" s="1"/>
  <c r="DV11" i="5"/>
  <c r="AM86" i="4" s="1"/>
  <c r="DU11" i="5"/>
  <c r="T86" i="4" s="1"/>
  <c r="DO11" i="5"/>
  <c r="CR71" i="4" s="1"/>
  <c r="DN11" i="5"/>
  <c r="DM11" i="5"/>
  <c r="DL11" i="5"/>
  <c r="DK11" i="5"/>
  <c r="T71" i="4" s="1"/>
  <c r="DE11" i="5"/>
  <c r="DD11" i="5"/>
  <c r="DC11" i="5"/>
  <c r="DB11" i="5"/>
  <c r="DA11" i="5"/>
  <c r="T56" i="4" s="1"/>
  <c r="CT11" i="5"/>
  <c r="UE36" i="4" s="1"/>
  <c r="CS11" i="5"/>
  <c r="TL36" i="4" s="1"/>
  <c r="CR11" i="5"/>
  <c r="SS36" i="4" s="1"/>
  <c r="CQ11" i="5"/>
  <c r="CP11" i="5"/>
  <c r="CJ11" i="5"/>
  <c r="CI11" i="5"/>
  <c r="PA36" i="4" s="1"/>
  <c r="CH11" i="5"/>
  <c r="CG11" i="5"/>
  <c r="CF11" i="5"/>
  <c r="BY11" i="5"/>
  <c r="LJ36" i="4" s="1"/>
  <c r="BX11" i="5"/>
  <c r="BW11" i="5"/>
  <c r="BV11" i="5"/>
  <c r="BU11" i="5"/>
  <c r="IL36" i="4" s="1"/>
  <c r="BN11" i="5"/>
  <c r="GZ36" i="4" s="1"/>
  <c r="BM11" i="5"/>
  <c r="BL11" i="5"/>
  <c r="FN36" i="4" s="1"/>
  <c r="BK11" i="5"/>
  <c r="EU36" i="4" s="1"/>
  <c r="BJ11" i="5"/>
  <c r="EB36" i="4" s="1"/>
  <c r="BC11" i="5"/>
  <c r="CP36" i="4" s="1"/>
  <c r="BB11" i="5"/>
  <c r="BW36" i="4" s="1"/>
  <c r="BA11" i="5"/>
  <c r="BD36" i="4" s="1"/>
  <c r="AZ11" i="5"/>
  <c r="AK36" i="4" s="1"/>
  <c r="AY11" i="5"/>
  <c r="R36" i="4" s="1"/>
  <c r="KX10" i="5"/>
  <c r="SC55" i="4" s="1"/>
  <c r="C10" i="5"/>
  <c r="EF10" i="5" s="1"/>
  <c r="AM100" i="4" s="1"/>
  <c r="KU9" i="5"/>
  <c r="IV9" i="5"/>
  <c r="GW9" i="5"/>
  <c r="EX9" i="5"/>
  <c r="CY9" i="5"/>
  <c r="C126" i="4" s="1"/>
  <c r="MK8" i="5"/>
  <c r="MK18" i="5" s="1"/>
  <c r="MJ8" i="5"/>
  <c r="MA8" i="5"/>
  <c r="LZ8" i="5"/>
  <c r="LQ8" i="5"/>
  <c r="LS12" i="5" s="1"/>
  <c r="ST87" i="4" s="1"/>
  <c r="LP8" i="5"/>
  <c r="LG8" i="5"/>
  <c r="LF8" i="5"/>
  <c r="KW8" i="5"/>
  <c r="KV8" i="5"/>
  <c r="KU8" i="5"/>
  <c r="KL8" i="5"/>
  <c r="KM12" i="5" s="1"/>
  <c r="NU118" i="4" s="1"/>
  <c r="KK8" i="5"/>
  <c r="KB8" i="5"/>
  <c r="KB12" i="5" s="1"/>
  <c r="ND102" i="4" s="1"/>
  <c r="KA8" i="5"/>
  <c r="JR8" i="5"/>
  <c r="JU18" i="5" s="1"/>
  <c r="JQ8" i="5"/>
  <c r="JH8" i="5"/>
  <c r="JG8" i="5"/>
  <c r="IX8" i="5"/>
  <c r="IW8" i="5"/>
  <c r="IV8" i="5"/>
  <c r="IM8" i="5"/>
  <c r="IL8" i="5"/>
  <c r="IC8" i="5"/>
  <c r="IG12" i="5" s="1"/>
  <c r="LK102" i="4" s="1"/>
  <c r="IB8" i="5"/>
  <c r="HS8" i="5"/>
  <c r="HR8" i="5"/>
  <c r="HI8" i="5"/>
  <c r="HJ18" i="5" s="1"/>
  <c r="HH8" i="5"/>
  <c r="GY8" i="5"/>
  <c r="GX8" i="5"/>
  <c r="GW8" i="5"/>
  <c r="GN8" i="5"/>
  <c r="GM8" i="5"/>
  <c r="GD8" i="5"/>
  <c r="GC8" i="5"/>
  <c r="FT8" i="5"/>
  <c r="FS8" i="5"/>
  <c r="FJ8" i="5"/>
  <c r="FM12" i="5" s="1"/>
  <c r="GL72" i="4" s="1"/>
  <c r="FI8" i="5"/>
  <c r="EY8" i="5"/>
  <c r="EX8" i="5"/>
  <c r="EN8" i="5"/>
  <c r="ED8" i="5"/>
  <c r="DT8" i="5"/>
  <c r="DJ8" i="5"/>
  <c r="CZ8" i="5"/>
  <c r="CY8" i="5"/>
  <c r="CO8" i="5"/>
  <c r="CE8" i="5"/>
  <c r="BT8" i="5"/>
  <c r="BI8" i="5"/>
  <c r="AX8" i="5"/>
  <c r="AX6" i="5"/>
  <c r="FU19" i="4" s="1"/>
  <c r="AW6" i="5"/>
  <c r="AV6" i="5"/>
  <c r="AU6" i="5"/>
  <c r="AT6" i="5"/>
  <c r="FT16" i="4" s="1"/>
  <c r="AS6" i="5"/>
  <c r="EK16" i="4" s="1"/>
  <c r="AR6" i="5"/>
  <c r="DB16" i="4" s="1"/>
  <c r="AQ6" i="5"/>
  <c r="BS16" i="4" s="1"/>
  <c r="AP6" i="5"/>
  <c r="HC15" i="4" s="1"/>
  <c r="AO6" i="5"/>
  <c r="FT15" i="4" s="1"/>
  <c r="AN6" i="5"/>
  <c r="AM6" i="5"/>
  <c r="AL6" i="5"/>
  <c r="BS15" i="4" s="1"/>
  <c r="AK6" i="5"/>
  <c r="AJ6" i="5"/>
  <c r="AI6" i="5"/>
  <c r="AH6" i="5"/>
  <c r="DB14" i="4" s="1"/>
  <c r="AG6" i="5"/>
  <c r="AF6" i="5"/>
  <c r="AE6" i="5"/>
  <c r="AD6" i="5"/>
  <c r="EK13" i="4" s="1"/>
  <c r="AC6" i="5"/>
  <c r="AB6" i="5"/>
  <c r="BS13" i="4" s="1"/>
  <c r="AA6" i="5"/>
  <c r="Z6" i="5"/>
  <c r="FT12" i="4" s="1"/>
  <c r="Y6" i="5"/>
  <c r="EK12" i="4" s="1"/>
  <c r="X6" i="5"/>
  <c r="DB12" i="4" s="1"/>
  <c r="W6" i="5"/>
  <c r="BS12" i="4" s="1"/>
  <c r="V6" i="5"/>
  <c r="BS9" i="4" s="1"/>
  <c r="U6" i="5"/>
  <c r="T6" i="5"/>
  <c r="HA7" i="4" s="1"/>
  <c r="S6" i="5"/>
  <c r="R6" i="5"/>
  <c r="Q6" i="5"/>
  <c r="P6" i="5"/>
  <c r="O6" i="5"/>
  <c r="N6" i="5"/>
  <c r="M6" i="5"/>
  <c r="EZ8" i="5" s="1"/>
  <c r="L6" i="5"/>
  <c r="K6" i="5"/>
  <c r="EJ3" i="4" s="1"/>
  <c r="J6" i="5"/>
  <c r="BS3" i="4" s="1"/>
  <c r="I6" i="5"/>
  <c r="B3" i="4" s="1"/>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UB117" i="4"/>
  <c r="TK117" i="4"/>
  <c r="ST117" i="4"/>
  <c r="SC117" i="4"/>
  <c r="RL117" i="4"/>
  <c r="PT117" i="4"/>
  <c r="IU117" i="4"/>
  <c r="HC117" i="4"/>
  <c r="GL117" i="4"/>
  <c r="FU117" i="4"/>
  <c r="FD117" i="4"/>
  <c r="EM117" i="4"/>
  <c r="T117" i="4"/>
  <c r="AM102" i="4"/>
  <c r="T102" i="4"/>
  <c r="ST101" i="4"/>
  <c r="RL101" i="4"/>
  <c r="PT101" i="4"/>
  <c r="PC101" i="4"/>
  <c r="OL101" i="4"/>
  <c r="NU101" i="4"/>
  <c r="ND101" i="4"/>
  <c r="LK101" i="4"/>
  <c r="KT101" i="4"/>
  <c r="KC101" i="4"/>
  <c r="GL101" i="4"/>
  <c r="FU101" i="4"/>
  <c r="EM101" i="4"/>
  <c r="CR101" i="4"/>
  <c r="BY101" i="4"/>
  <c r="AM101" i="4"/>
  <c r="T101" i="4"/>
  <c r="CR87" i="4"/>
  <c r="BY87" i="4"/>
  <c r="UB86" i="4"/>
  <c r="TK86" i="4"/>
  <c r="ST86" i="4"/>
  <c r="SC86" i="4"/>
  <c r="RL86" i="4"/>
  <c r="PT86" i="4"/>
  <c r="PC86" i="4"/>
  <c r="OL86" i="4"/>
  <c r="HC86" i="4"/>
  <c r="GL86" i="4"/>
  <c r="CR86" i="4"/>
  <c r="UB71" i="4"/>
  <c r="TK71" i="4"/>
  <c r="ST71" i="4"/>
  <c r="SC71" i="4"/>
  <c r="RL71" i="4"/>
  <c r="NU71" i="4"/>
  <c r="ND71" i="4"/>
  <c r="KT71" i="4"/>
  <c r="KC71" i="4"/>
  <c r="JL71" i="4"/>
  <c r="IU71" i="4"/>
  <c r="HC71" i="4"/>
  <c r="FD71" i="4"/>
  <c r="BY71" i="4"/>
  <c r="BF71" i="4"/>
  <c r="AM71" i="4"/>
  <c r="CR57" i="4"/>
  <c r="BY57" i="4"/>
  <c r="BF57" i="4"/>
  <c r="AM57" i="4"/>
  <c r="T57" i="4"/>
  <c r="UB56" i="4"/>
  <c r="TK56" i="4"/>
  <c r="ST56" i="4"/>
  <c r="PT56" i="4"/>
  <c r="PC56" i="4"/>
  <c r="OL56" i="4"/>
  <c r="NU56" i="4"/>
  <c r="ND56" i="4"/>
  <c r="LK56" i="4"/>
  <c r="KT56" i="4"/>
  <c r="KC56" i="4"/>
  <c r="CR56" i="4"/>
  <c r="BY56" i="4"/>
  <c r="BF56" i="4"/>
  <c r="AM56" i="4"/>
  <c r="OH37" i="4"/>
  <c r="NO37" i="4"/>
  <c r="MV37" i="4"/>
  <c r="LJ37" i="4"/>
  <c r="KQ37" i="4"/>
  <c r="EB37" i="4"/>
  <c r="CP37" i="4"/>
  <c r="BW37" i="4"/>
  <c r="BD37" i="4"/>
  <c r="AK37" i="4"/>
  <c r="RZ36" i="4"/>
  <c r="RG36" i="4"/>
  <c r="PT36" i="4"/>
  <c r="OH36" i="4"/>
  <c r="NO36" i="4"/>
  <c r="MV36" i="4"/>
  <c r="KQ36" i="4"/>
  <c r="JX36" i="4"/>
  <c r="JE36" i="4"/>
  <c r="GG36" i="4"/>
  <c r="DT19" i="4"/>
  <c r="BS19" i="4"/>
  <c r="HC16" i="4"/>
  <c r="EK15" i="4"/>
  <c r="DB15" i="4"/>
  <c r="HC14" i="4"/>
  <c r="FT14" i="4"/>
  <c r="EK14" i="4"/>
  <c r="BS14" i="4"/>
  <c r="HC13" i="4"/>
  <c r="FT13" i="4"/>
  <c r="DB13" i="4"/>
  <c r="HC12" i="4"/>
  <c r="B7" i="4"/>
  <c r="HA5" i="4"/>
  <c r="EJ5" i="4"/>
  <c r="BS5" i="4"/>
  <c r="B5" i="4"/>
  <c r="HA3" i="4"/>
  <c r="DB11" i="4" l="1"/>
  <c r="LJ16" i="5"/>
  <c r="JU16" i="5"/>
  <c r="IF16" i="5"/>
  <c r="GQ16" i="5"/>
  <c r="FC16" i="5"/>
  <c r="DN16" i="5"/>
  <c r="BX16" i="5"/>
  <c r="MN16" i="5"/>
  <c r="MD16" i="5"/>
  <c r="LT16" i="5"/>
  <c r="GG16" i="5"/>
  <c r="FW16" i="5"/>
  <c r="FM16" i="5"/>
  <c r="HV16" i="5"/>
  <c r="HL16" i="5"/>
  <c r="HB16" i="5"/>
  <c r="BM16" i="5"/>
  <c r="BB16" i="5"/>
  <c r="MD10" i="5"/>
  <c r="TK100" i="4" s="1"/>
  <c r="KO10" i="5"/>
  <c r="PC116" i="4" s="1"/>
  <c r="JA10" i="5"/>
  <c r="PC55" i="4" s="1"/>
  <c r="HL10" i="5"/>
  <c r="KT70" i="4" s="1"/>
  <c r="FW10" i="5"/>
  <c r="GL85" i="4" s="1"/>
  <c r="EH10" i="5"/>
  <c r="BY100" i="4" s="1"/>
  <c r="KZ16" i="5"/>
  <c r="KO16" i="5"/>
  <c r="KE16" i="5"/>
  <c r="ER16" i="5"/>
  <c r="EH16" i="5"/>
  <c r="DX16" i="5"/>
  <c r="IP16" i="5"/>
  <c r="KE10" i="5"/>
  <c r="PC100" i="4" s="1"/>
  <c r="JU10" i="5"/>
  <c r="PC85" i="4" s="1"/>
  <c r="JK10" i="5"/>
  <c r="PC70" i="4" s="1"/>
  <c r="DX10" i="5"/>
  <c r="BY85" i="4" s="1"/>
  <c r="CI10" i="5"/>
  <c r="PA35" i="4" s="1"/>
  <c r="DD16" i="5"/>
  <c r="LT10" i="5"/>
  <c r="TK85" i="4" s="1"/>
  <c r="LJ10" i="5"/>
  <c r="TK70" i="4" s="1"/>
  <c r="KZ10" i="5"/>
  <c r="TK55" i="4" s="1"/>
  <c r="FM10" i="5"/>
  <c r="GL70" i="4" s="1"/>
  <c r="FC10" i="5"/>
  <c r="GL55" i="4" s="1"/>
  <c r="ER10" i="5"/>
  <c r="BY116" i="4" s="1"/>
  <c r="DN10" i="5"/>
  <c r="BY70" i="4" s="1"/>
  <c r="BX10" i="5"/>
  <c r="KQ35" i="4" s="1"/>
  <c r="JA16" i="5"/>
  <c r="CI16" i="5"/>
  <c r="IP10" i="5"/>
  <c r="KT116" i="4" s="1"/>
  <c r="IF10" i="5"/>
  <c r="KT100" i="4" s="1"/>
  <c r="HV10" i="5"/>
  <c r="KT85" i="4" s="1"/>
  <c r="CS10" i="5"/>
  <c r="TL35" i="4" s="1"/>
  <c r="BB10" i="5"/>
  <c r="BW35" i="4" s="1"/>
  <c r="HB10" i="5"/>
  <c r="KT55" i="4" s="1"/>
  <c r="FT11" i="4"/>
  <c r="GQ10" i="5"/>
  <c r="GL116" i="4" s="1"/>
  <c r="GG10" i="5"/>
  <c r="GL100" i="4" s="1"/>
  <c r="DD10" i="5"/>
  <c r="BY55" i="4" s="1"/>
  <c r="JK16" i="5"/>
  <c r="MN10" i="5"/>
  <c r="TK116" i="4" s="1"/>
  <c r="BM10" i="5"/>
  <c r="GG35" i="4" s="1"/>
  <c r="MB16" i="5"/>
  <c r="KM16" i="5"/>
  <c r="IY16" i="5"/>
  <c r="HJ16" i="5"/>
  <c r="FU16" i="5"/>
  <c r="EF16" i="5"/>
  <c r="CQ16" i="5"/>
  <c r="AZ16" i="5"/>
  <c r="KC16" i="5"/>
  <c r="JS16" i="5"/>
  <c r="JI16" i="5"/>
  <c r="DV16" i="5"/>
  <c r="DL16" i="5"/>
  <c r="DB16" i="5"/>
  <c r="LR16" i="5"/>
  <c r="LH16" i="5"/>
  <c r="KX16" i="5"/>
  <c r="FK16" i="5"/>
  <c r="FA16" i="5"/>
  <c r="EP16" i="5"/>
  <c r="LH10" i="5"/>
  <c r="SC70" i="4" s="1"/>
  <c r="JS10" i="5"/>
  <c r="NU85" i="4" s="1"/>
  <c r="ID10" i="5"/>
  <c r="JL100" i="4" s="1"/>
  <c r="GO10" i="5"/>
  <c r="FD116" i="4" s="1"/>
  <c r="FA10" i="5"/>
  <c r="FD55" i="4" s="1"/>
  <c r="IN16" i="5"/>
  <c r="ID16" i="5"/>
  <c r="HT16" i="5"/>
  <c r="CG16" i="5"/>
  <c r="BV16" i="5"/>
  <c r="BK16" i="5"/>
  <c r="GZ16" i="5"/>
  <c r="HT10" i="5"/>
  <c r="JL85" i="4" s="1"/>
  <c r="HJ10" i="5"/>
  <c r="JL70" i="4" s="1"/>
  <c r="GZ10" i="5"/>
  <c r="JL55" i="4" s="1"/>
  <c r="DB10" i="5"/>
  <c r="AM55" i="4" s="1"/>
  <c r="BK10" i="5"/>
  <c r="EU35" i="4" s="1"/>
  <c r="GO16" i="5"/>
  <c r="JI10" i="5"/>
  <c r="NU70" i="4" s="1"/>
  <c r="IY10" i="5"/>
  <c r="NU55" i="4" s="1"/>
  <c r="IN10" i="5"/>
  <c r="JL116" i="4" s="1"/>
  <c r="CQ10" i="5"/>
  <c r="RZ35" i="4" s="1"/>
  <c r="AZ10" i="5"/>
  <c r="AK35" i="4" s="1"/>
  <c r="ML16" i="5"/>
  <c r="ML10" i="5"/>
  <c r="SC116" i="4" s="1"/>
  <c r="MB10" i="5"/>
  <c r="SC100" i="4" s="1"/>
  <c r="LR10" i="5"/>
  <c r="SC85" i="4" s="1"/>
  <c r="GE10" i="5"/>
  <c r="FD100" i="4" s="1"/>
  <c r="FU10" i="5"/>
  <c r="FD85" i="4" s="1"/>
  <c r="FK10" i="5"/>
  <c r="FD70" i="4" s="1"/>
  <c r="DL10" i="5"/>
  <c r="AM70" i="4" s="1"/>
  <c r="BV10" i="5"/>
  <c r="JE35" i="4" s="1"/>
  <c r="EP10" i="5"/>
  <c r="AM116" i="4" s="1"/>
  <c r="FB18" i="5"/>
  <c r="FA18" i="5"/>
  <c r="FD18" i="5"/>
  <c r="EZ18" i="5"/>
  <c r="FB12" i="5"/>
  <c r="FU57" i="4" s="1"/>
  <c r="FC18" i="5"/>
  <c r="FA12" i="5"/>
  <c r="FD57" i="4" s="1"/>
  <c r="FC12" i="5"/>
  <c r="GL57" i="4" s="1"/>
  <c r="EZ12" i="5"/>
  <c r="EM57" i="4" s="1"/>
  <c r="FD12" i="5"/>
  <c r="HC57" i="4" s="1"/>
  <c r="FX18" i="5"/>
  <c r="FT18" i="5"/>
  <c r="FW18" i="5"/>
  <c r="FV18" i="5"/>
  <c r="FX12" i="5"/>
  <c r="HC87" i="4" s="1"/>
  <c r="FT12" i="5"/>
  <c r="EM87" i="4" s="1"/>
  <c r="FW12" i="5"/>
  <c r="GL87" i="4" s="1"/>
  <c r="FU18" i="5"/>
  <c r="FU12" i="5"/>
  <c r="FD87" i="4" s="1"/>
  <c r="FV12" i="5"/>
  <c r="FU87" i="4" s="1"/>
  <c r="GP18" i="5"/>
  <c r="GO18" i="5"/>
  <c r="GR18" i="5"/>
  <c r="GN18" i="5"/>
  <c r="GQ18" i="5"/>
  <c r="GP12" i="5"/>
  <c r="FU118" i="4" s="1"/>
  <c r="GO12" i="5"/>
  <c r="FD118" i="4" s="1"/>
  <c r="GQ12" i="5"/>
  <c r="GL118" i="4" s="1"/>
  <c r="GN12" i="5"/>
  <c r="EM118" i="4" s="1"/>
  <c r="JK18" i="5"/>
  <c r="JJ18" i="5"/>
  <c r="JI18" i="5"/>
  <c r="JK12" i="5"/>
  <c r="PC72" i="4" s="1"/>
  <c r="JH18" i="5"/>
  <c r="JJ12" i="5"/>
  <c r="OL72" i="4" s="1"/>
  <c r="JI12" i="5"/>
  <c r="NU72" i="4" s="1"/>
  <c r="JL18" i="5"/>
  <c r="JL12" i="5"/>
  <c r="PT72" i="4" s="1"/>
  <c r="JH12" i="5"/>
  <c r="ND72" i="4" s="1"/>
  <c r="KC18" i="5"/>
  <c r="KF18" i="5"/>
  <c r="KB18" i="5"/>
  <c r="KE18" i="5"/>
  <c r="KC12" i="5"/>
  <c r="NU102" i="4" s="1"/>
  <c r="KE12" i="5"/>
  <c r="PC102" i="4" s="1"/>
  <c r="KD18" i="5"/>
  <c r="KD12" i="5"/>
  <c r="OL102" i="4" s="1"/>
  <c r="KF12" i="5"/>
  <c r="PT102" i="4" s="1"/>
  <c r="CG10" i="5"/>
  <c r="NO35" i="4" s="1"/>
  <c r="KC10" i="5"/>
  <c r="NU100" i="4" s="1"/>
  <c r="GR12" i="5"/>
  <c r="HC118" i="4" s="1"/>
  <c r="GE16" i="5"/>
  <c r="DV10" i="5"/>
  <c r="AM85" i="4" s="1"/>
  <c r="KM10" i="5"/>
  <c r="NU116" i="4" s="1"/>
  <c r="GZ18" i="5"/>
  <c r="HC18" i="5"/>
  <c r="GY18" i="5"/>
  <c r="HB18" i="5"/>
  <c r="GZ12" i="5"/>
  <c r="JL57" i="4" s="1"/>
  <c r="HC12" i="5"/>
  <c r="LK57" i="4" s="1"/>
  <c r="GY12" i="5"/>
  <c r="IU57" i="4" s="1"/>
  <c r="HA18" i="5"/>
  <c r="HA12" i="5"/>
  <c r="KC57" i="4" s="1"/>
  <c r="HV18" i="5"/>
  <c r="HU18" i="5"/>
  <c r="HT18" i="5"/>
  <c r="HV12" i="5"/>
  <c r="KT87" i="4" s="1"/>
  <c r="HW18" i="5"/>
  <c r="HT12" i="5"/>
  <c r="JL87" i="4" s="1"/>
  <c r="HS18" i="5"/>
  <c r="HS12" i="5"/>
  <c r="IU87" i="4" s="1"/>
  <c r="HU12" i="5"/>
  <c r="KC87" i="4" s="1"/>
  <c r="IN18" i="5"/>
  <c r="IQ18" i="5"/>
  <c r="IM18" i="5"/>
  <c r="IP18" i="5"/>
  <c r="IN12" i="5"/>
  <c r="JL118" i="4" s="1"/>
  <c r="IO12" i="5"/>
  <c r="KC118" i="4" s="1"/>
  <c r="IM12" i="5"/>
  <c r="IU118" i="4" s="1"/>
  <c r="IP12" i="5"/>
  <c r="KT118" i="4" s="1"/>
  <c r="LI18" i="5"/>
  <c r="LH18" i="5"/>
  <c r="LK18" i="5"/>
  <c r="LG18" i="5"/>
  <c r="LI12" i="5"/>
  <c r="ST72" i="4" s="1"/>
  <c r="LK12" i="5"/>
  <c r="UB72" i="4" s="1"/>
  <c r="LJ18" i="5"/>
  <c r="LJ12" i="5"/>
  <c r="TK72" i="4" s="1"/>
  <c r="LG12" i="5"/>
  <c r="RL72" i="4" s="1"/>
  <c r="ME18" i="5"/>
  <c r="MA18" i="5"/>
  <c r="MD18" i="5"/>
  <c r="MC18" i="5"/>
  <c r="ME12" i="5"/>
  <c r="UB102" i="4" s="1"/>
  <c r="MA12" i="5"/>
  <c r="RL102" i="4" s="1"/>
  <c r="MD12" i="5"/>
  <c r="TK102" i="4" s="1"/>
  <c r="MB18" i="5"/>
  <c r="MB12" i="5"/>
  <c r="SC102" i="4" s="1"/>
  <c r="B10" i="5"/>
  <c r="F10" i="5"/>
  <c r="HW12" i="5"/>
  <c r="LK87" i="4" s="1"/>
  <c r="JR12" i="5"/>
  <c r="ND87" i="4" s="1"/>
  <c r="LH12" i="5"/>
  <c r="SC72" i="4" s="1"/>
  <c r="HM18" i="5"/>
  <c r="HI18" i="5"/>
  <c r="HL18" i="5"/>
  <c r="HK18" i="5"/>
  <c r="HM12" i="5"/>
  <c r="LK72" i="4" s="1"/>
  <c r="HI12" i="5"/>
  <c r="IU72" i="4" s="1"/>
  <c r="HJ12" i="5"/>
  <c r="JL72" i="4" s="1"/>
  <c r="HK12" i="5"/>
  <c r="KC72" i="4" s="1"/>
  <c r="IE18" i="5"/>
  <c r="ID18" i="5"/>
  <c r="IG18" i="5"/>
  <c r="IC18" i="5"/>
  <c r="IE12" i="5"/>
  <c r="KC102" i="4" s="1"/>
  <c r="ID12" i="5"/>
  <c r="JL102" i="4" s="1"/>
  <c r="IC12" i="5"/>
  <c r="IU102" i="4" s="1"/>
  <c r="IF18" i="5"/>
  <c r="IF12" i="5"/>
  <c r="KT102" i="4" s="1"/>
  <c r="KZ18" i="5"/>
  <c r="KY18" i="5"/>
  <c r="KX18" i="5"/>
  <c r="KZ12" i="5"/>
  <c r="TK57" i="4" s="1"/>
  <c r="LA12" i="5"/>
  <c r="UB57" i="4" s="1"/>
  <c r="KY12" i="5"/>
  <c r="ST57" i="4" s="1"/>
  <c r="KW18" i="5"/>
  <c r="KW12" i="5"/>
  <c r="RL57" i="4" s="1"/>
  <c r="LR18" i="5"/>
  <c r="LU18" i="5"/>
  <c r="LQ18" i="5"/>
  <c r="LT18" i="5"/>
  <c r="LR12" i="5"/>
  <c r="SC87" i="4" s="1"/>
  <c r="LS18" i="5"/>
  <c r="LU12" i="5"/>
  <c r="UB87" i="4" s="1"/>
  <c r="LT12" i="5"/>
  <c r="TK87" i="4" s="1"/>
  <c r="LQ12" i="5"/>
  <c r="RL87" i="4" s="1"/>
  <c r="MN18" i="5"/>
  <c r="MM18" i="5"/>
  <c r="ML18" i="5"/>
  <c r="MN12" i="5"/>
  <c r="TK118" i="4" s="1"/>
  <c r="MK12" i="5"/>
  <c r="RL118" i="4" s="1"/>
  <c r="MO18" i="5"/>
  <c r="MO12" i="5"/>
  <c r="UB118" i="4" s="1"/>
  <c r="ML12" i="5"/>
  <c r="SC118" i="4" s="1"/>
  <c r="D10" i="5"/>
  <c r="HB12" i="5"/>
  <c r="KT57" i="4" s="1"/>
  <c r="IQ12" i="5"/>
  <c r="LK118" i="4" s="1"/>
  <c r="MC12" i="5"/>
  <c r="ST102" i="4" s="1"/>
  <c r="FK18" i="5"/>
  <c r="FN18" i="5"/>
  <c r="FJ18" i="5"/>
  <c r="FM18" i="5"/>
  <c r="FL18" i="5"/>
  <c r="FK12" i="5"/>
  <c r="FD72" i="4" s="1"/>
  <c r="FN12" i="5"/>
  <c r="HC72" i="4" s="1"/>
  <c r="FJ12" i="5"/>
  <c r="EM72" i="4" s="1"/>
  <c r="FL12" i="5"/>
  <c r="FU72" i="4" s="1"/>
  <c r="GG18" i="5"/>
  <c r="GF18" i="5"/>
  <c r="GE18" i="5"/>
  <c r="GG12" i="5"/>
  <c r="GL102" i="4" s="1"/>
  <c r="GH18" i="5"/>
  <c r="GF12" i="5"/>
  <c r="FU102" i="4" s="1"/>
  <c r="GH12" i="5"/>
  <c r="HC102" i="4" s="1"/>
  <c r="GD12" i="5"/>
  <c r="EM102" i="4" s="1"/>
  <c r="JB18" i="5"/>
  <c r="IX18" i="5"/>
  <c r="JA18" i="5"/>
  <c r="IZ18" i="5"/>
  <c r="JB12" i="5"/>
  <c r="PT57" i="4" s="1"/>
  <c r="IX12" i="5"/>
  <c r="ND57" i="4" s="1"/>
  <c r="IZ12" i="5"/>
  <c r="OL57" i="4" s="1"/>
  <c r="IY18" i="5"/>
  <c r="IY12" i="5"/>
  <c r="NU57" i="4" s="1"/>
  <c r="JA12" i="5"/>
  <c r="PC57" i="4" s="1"/>
  <c r="JT18" i="5"/>
  <c r="JS18" i="5"/>
  <c r="JV18" i="5"/>
  <c r="JR18" i="5"/>
  <c r="JT12" i="5"/>
  <c r="OL87" i="4" s="1"/>
  <c r="JU12" i="5"/>
  <c r="PC87" i="4" s="1"/>
  <c r="JS12" i="5"/>
  <c r="NU87" i="4" s="1"/>
  <c r="JV12" i="5"/>
  <c r="PT87" i="4" s="1"/>
  <c r="KP18" i="5"/>
  <c r="KL18" i="5"/>
  <c r="KO18" i="5"/>
  <c r="KN18" i="5"/>
  <c r="KP12" i="5"/>
  <c r="PT118" i="4" s="1"/>
  <c r="KL12" i="5"/>
  <c r="ND118" i="4" s="1"/>
  <c r="KM18" i="5"/>
  <c r="KO12" i="5"/>
  <c r="PC118" i="4" s="1"/>
  <c r="KN12" i="5"/>
  <c r="OL118" i="4" s="1"/>
  <c r="GE12" i="5"/>
  <c r="FD102" i="4" s="1"/>
  <c r="HL12" i="5"/>
  <c r="KT72" i="4" s="1"/>
  <c r="KX12" i="5"/>
  <c r="SC57" i="4" s="1"/>
  <c r="MM12" i="5"/>
  <c r="ST118" i="4" s="1"/>
  <c r="GD18" i="5"/>
  <c r="LA18" i="5"/>
  <c r="MK16" i="5" l="1"/>
  <c r="KW16" i="5"/>
  <c r="JH16" i="5"/>
  <c r="HS16" i="5"/>
  <c r="GD16" i="5"/>
  <c r="EO16" i="5"/>
  <c r="DA16" i="5"/>
  <c r="BJ16" i="5"/>
  <c r="IX16" i="5"/>
  <c r="IM16" i="5"/>
  <c r="IC16" i="5"/>
  <c r="CP16" i="5"/>
  <c r="CF16" i="5"/>
  <c r="BU16" i="5"/>
  <c r="KL16" i="5"/>
  <c r="KB16" i="5"/>
  <c r="JR16" i="5"/>
  <c r="EE16" i="5"/>
  <c r="DU16" i="5"/>
  <c r="DK16" i="5"/>
  <c r="LQ10" i="5"/>
  <c r="RL85" i="4" s="1"/>
  <c r="KB10" i="5"/>
  <c r="ND100" i="4" s="1"/>
  <c r="IM10" i="5"/>
  <c r="IU116" i="4" s="1"/>
  <c r="GY10" i="5"/>
  <c r="IU55" i="4" s="1"/>
  <c r="FJ10" i="5"/>
  <c r="EM70" i="4" s="1"/>
  <c r="HI16" i="5"/>
  <c r="GY16" i="5"/>
  <c r="GN16" i="5"/>
  <c r="AY16" i="5"/>
  <c r="MA16" i="5"/>
  <c r="FJ16" i="5"/>
  <c r="MK10" i="5"/>
  <c r="RL116" i="4" s="1"/>
  <c r="MA10" i="5"/>
  <c r="RL100" i="4" s="1"/>
  <c r="GN10" i="5"/>
  <c r="EM116" i="4" s="1"/>
  <c r="GD10" i="5"/>
  <c r="EM100" i="4" s="1"/>
  <c r="FT10" i="5"/>
  <c r="EM85" i="4" s="1"/>
  <c r="DK10" i="5"/>
  <c r="T70" i="4" s="1"/>
  <c r="BU10" i="5"/>
  <c r="IL35" i="4" s="1"/>
  <c r="LQ16" i="5"/>
  <c r="EZ16" i="5"/>
  <c r="IC10" i="5"/>
  <c r="IU100" i="4" s="1"/>
  <c r="HS10" i="5"/>
  <c r="IU85" i="4" s="1"/>
  <c r="HI10" i="5"/>
  <c r="IU70" i="4" s="1"/>
  <c r="DA10" i="5"/>
  <c r="T55" i="4" s="1"/>
  <c r="BJ10" i="5"/>
  <c r="EB35" i="4" s="1"/>
  <c r="BS11" i="4"/>
  <c r="FT16" i="5"/>
  <c r="LG10" i="5"/>
  <c r="RL70" i="4" s="1"/>
  <c r="KW10" i="5"/>
  <c r="RL55" i="4" s="1"/>
  <c r="KL10" i="5"/>
  <c r="ND116" i="4" s="1"/>
  <c r="EZ10" i="5"/>
  <c r="EM55" i="4" s="1"/>
  <c r="EO10" i="5"/>
  <c r="T116" i="4" s="1"/>
  <c r="EE10" i="5"/>
  <c r="T100" i="4" s="1"/>
  <c r="DU10" i="5"/>
  <c r="T85" i="4" s="1"/>
  <c r="CF10" i="5"/>
  <c r="MV35" i="4" s="1"/>
  <c r="IX10" i="5"/>
  <c r="ND55" i="4" s="1"/>
  <c r="CP10" i="5"/>
  <c r="RG35" i="4" s="1"/>
  <c r="AY10" i="5"/>
  <c r="R35" i="4" s="1"/>
  <c r="LG16" i="5"/>
  <c r="JR10" i="5"/>
  <c r="ND85" i="4" s="1"/>
  <c r="JH10" i="5"/>
  <c r="ND70" i="4" s="1"/>
  <c r="LS16" i="5"/>
  <c r="KD16" i="5"/>
  <c r="IO16" i="5"/>
  <c r="HA16" i="5"/>
  <c r="FL16" i="5"/>
  <c r="DW16" i="5"/>
  <c r="CH16" i="5"/>
  <c r="LI16" i="5"/>
  <c r="KY16" i="5"/>
  <c r="KN16" i="5"/>
  <c r="FB16" i="5"/>
  <c r="EQ16" i="5"/>
  <c r="EG16" i="5"/>
  <c r="MM16" i="5"/>
  <c r="MC16" i="5"/>
  <c r="GP16" i="5"/>
  <c r="GF16" i="5"/>
  <c r="FV16" i="5"/>
  <c r="MM10" i="5"/>
  <c r="ST116" i="4" s="1"/>
  <c r="KY10" i="5"/>
  <c r="ST55" i="4" s="1"/>
  <c r="JJ10" i="5"/>
  <c r="OL70" i="4" s="1"/>
  <c r="HU10" i="5"/>
  <c r="KC85" i="4" s="1"/>
  <c r="GF10" i="5"/>
  <c r="FU100" i="4" s="1"/>
  <c r="EQ10" i="5"/>
  <c r="BF116" i="4" s="1"/>
  <c r="JT16" i="5"/>
  <c r="JJ16" i="5"/>
  <c r="IZ16" i="5"/>
  <c r="DM16" i="5"/>
  <c r="DC16" i="5"/>
  <c r="CR16" i="5"/>
  <c r="BW16" i="5"/>
  <c r="IZ10" i="5"/>
  <c r="OL55" i="4" s="1"/>
  <c r="IO10" i="5"/>
  <c r="KC116" i="4" s="1"/>
  <c r="IE10" i="5"/>
  <c r="KC100" i="4" s="1"/>
  <c r="CR10" i="5"/>
  <c r="SS35" i="4" s="1"/>
  <c r="BA10" i="5"/>
  <c r="BD35" i="4" s="1"/>
  <c r="IE16" i="5"/>
  <c r="BL16" i="5"/>
  <c r="KN10" i="5"/>
  <c r="OL116" i="4" s="1"/>
  <c r="KD10" i="5"/>
  <c r="OL100" i="4" s="1"/>
  <c r="JT10" i="5"/>
  <c r="OL85" i="4" s="1"/>
  <c r="EG10" i="5"/>
  <c r="BF100" i="4" s="1"/>
  <c r="DW10" i="5"/>
  <c r="BF85" i="4" s="1"/>
  <c r="CH10" i="5"/>
  <c r="OH35" i="4" s="1"/>
  <c r="HK16" i="5"/>
  <c r="HK10" i="5"/>
  <c r="KC70" i="4" s="1"/>
  <c r="HA10" i="5"/>
  <c r="KC55" i="4" s="1"/>
  <c r="GP10" i="5"/>
  <c r="FU116" i="4" s="1"/>
  <c r="DC10" i="5"/>
  <c r="BF55" i="4" s="1"/>
  <c r="BL10" i="5"/>
  <c r="FN35" i="4" s="1"/>
  <c r="HU16" i="5"/>
  <c r="BA16" i="5"/>
  <c r="MC10" i="5"/>
  <c r="ST100" i="4" s="1"/>
  <c r="FL10" i="5"/>
  <c r="FU70" i="4" s="1"/>
  <c r="LS10" i="5"/>
  <c r="ST85" i="4" s="1"/>
  <c r="FB10" i="5"/>
  <c r="FU55" i="4" s="1"/>
  <c r="DM10" i="5"/>
  <c r="BF70" i="4" s="1"/>
  <c r="LI10" i="5"/>
  <c r="ST70" i="4" s="1"/>
  <c r="BW10" i="5"/>
  <c r="JX35" i="4" s="1"/>
  <c r="EK11" i="4"/>
  <c r="FV10" i="5"/>
  <c r="FU85" i="4" s="1"/>
  <c r="MO16" i="5"/>
  <c r="LA16" i="5"/>
  <c r="JL16" i="5"/>
  <c r="HW16" i="5"/>
  <c r="GH16" i="5"/>
  <c r="ES16" i="5"/>
  <c r="DE16" i="5"/>
  <c r="BN16" i="5"/>
  <c r="HM16" i="5"/>
  <c r="HC16" i="5"/>
  <c r="GR16" i="5"/>
  <c r="BC16" i="5"/>
  <c r="JB16" i="5"/>
  <c r="IQ16" i="5"/>
  <c r="IG16" i="5"/>
  <c r="CT16" i="5"/>
  <c r="CJ16" i="5"/>
  <c r="BY16" i="5"/>
  <c r="LU10" i="5"/>
  <c r="UB85" i="4" s="1"/>
  <c r="KF10" i="5"/>
  <c r="PT100" i="4" s="1"/>
  <c r="IQ10" i="5"/>
  <c r="LK116" i="4" s="1"/>
  <c r="HC10" i="5"/>
  <c r="LK55" i="4" s="1"/>
  <c r="FN10" i="5"/>
  <c r="HC70" i="4" s="1"/>
  <c r="DY10" i="5"/>
  <c r="CR85" i="4" s="1"/>
  <c r="ME16" i="5"/>
  <c r="LU16" i="5"/>
  <c r="LK16" i="5"/>
  <c r="FX16" i="5"/>
  <c r="FN16" i="5"/>
  <c r="FD16" i="5"/>
  <c r="KF16" i="5"/>
  <c r="DO16" i="5"/>
  <c r="LK10" i="5"/>
  <c r="UB70" i="4" s="1"/>
  <c r="LA10" i="5"/>
  <c r="UB55" i="4" s="1"/>
  <c r="KP10" i="5"/>
  <c r="PT116" i="4" s="1"/>
  <c r="FD10" i="5"/>
  <c r="HC55" i="4" s="1"/>
  <c r="ES10" i="5"/>
  <c r="CR116" i="4" s="1"/>
  <c r="EI10" i="5"/>
  <c r="CR100" i="4" s="1"/>
  <c r="DO10" i="5"/>
  <c r="CR70" i="4" s="1"/>
  <c r="BY10" i="5"/>
  <c r="LJ35" i="4" s="1"/>
  <c r="JV16" i="5"/>
  <c r="MO10" i="5"/>
  <c r="UB116" i="4" s="1"/>
  <c r="ME10" i="5"/>
  <c r="UB100" i="4" s="1"/>
  <c r="GR10" i="5"/>
  <c r="HC116" i="4" s="1"/>
  <c r="GH10" i="5"/>
  <c r="HC100" i="4" s="1"/>
  <c r="FX10" i="5"/>
  <c r="HC85" i="4" s="1"/>
  <c r="DE10" i="5"/>
  <c r="CR55" i="4" s="1"/>
  <c r="BN10" i="5"/>
  <c r="GZ35" i="4" s="1"/>
  <c r="HC11" i="4"/>
  <c r="KP16" i="5"/>
  <c r="DY16" i="5"/>
  <c r="JV10" i="5"/>
  <c r="PT85" i="4" s="1"/>
  <c r="JL10" i="5"/>
  <c r="PT70" i="4" s="1"/>
  <c r="JB10" i="5"/>
  <c r="PT55" i="4" s="1"/>
  <c r="CJ10" i="5"/>
  <c r="PT35" i="4" s="1"/>
  <c r="BC10" i="5"/>
  <c r="CP35" i="4" s="1"/>
  <c r="IG10" i="5"/>
  <c r="LK100" i="4" s="1"/>
  <c r="EI16" i="5"/>
  <c r="HW10" i="5"/>
  <c r="LK85" i="4" s="1"/>
  <c r="HM10" i="5"/>
  <c r="LK70" i="4" s="1"/>
  <c r="CT10" i="5"/>
  <c r="UE35" i="4" s="1"/>
</calcChain>
</file>

<file path=xl/sharedStrings.xml><?xml version="1.0" encoding="utf-8"?>
<sst xmlns="http://schemas.openxmlformats.org/spreadsheetml/2006/main" count="1047" uniqueCount="281">
  <si>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</si>
  <si>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</si>
  <si>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</si>
  <si>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</si>
  <si>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</si>
  <si>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</si>
  <si>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</si>
  <si>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</si>
  <si>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</si>
  <si>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</si>
  <si>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</si>
  <si>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</si>
  <si>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</si>
  <si>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</si>
  <si>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</si>
  <si>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</si>
  <si>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</si>
  <si>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</si>
  <si>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</si>
  <si>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</si>
  <si>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</si>
  <si>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</si>
  <si>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</si>
  <si>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</si>
  <si>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</si>
  <si>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</si>
  <si>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</si>
  <si>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</si>
  <si>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</si>
  <si>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</si>
  <si>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</si>
  <si>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</si>
  <si>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</si>
  <si>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</si>
  <si>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</si>
  <si>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</si>
  <si>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</si>
  <si>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</si>
  <si>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</si>
  <si>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</si>
  <si>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</si>
  <si>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</si>
  <si>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</si>
  <si>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</si>
  <si>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</si>
  <si>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</si>
  <si>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</si>
  <si>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</si>
  <si>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</si>
  <si>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</si>
  <si>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</si>
  <si>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</si>
  <si>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</si>
  <si>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</si>
  <si>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</si>
  <si>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</si>
  <si>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</si>
  <si>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</si>
  <si>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</si>
  <si>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</si>
  <si>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</si>
  <si>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</si>
  <si>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</si>
  <si>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</si>
  <si>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</si>
  <si>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</si>
  <si>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</si>
  <si>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</si>
  <si>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</si>
  <si>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</si>
  <si>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</si>
  <si>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</si>
  <si>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</si>
  <si>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</si>
  <si>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</si>
  <si>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</si>
  <si>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</si>
  <si>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</si>
  <si>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</si>
  <si>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</si>
  <si>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</si>
  <si>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</si>
  <si>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</si>
  <si>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</si>
  <si>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</si>
  <si>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</si>
  <si>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</si>
  <si>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</si>
  <si>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</si>
  <si>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</si>
  <si>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</si>
  <si>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</si>
  <si>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</si>
  <si>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</si>
  <si>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</si>
  <si>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</si>
  <si>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</si>
  <si>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</si>
  <si>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</si>
  <si>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</si>
  <si>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</si>
  <si>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</si>
  <si>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</si>
  <si>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</si>
  <si>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</si>
  <si>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</si>
  <si>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</si>
  <si>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</si>
  <si>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</si>
  <si>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</si>
  <si>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</si>
  <si>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</si>
  <si>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</si>
  <si>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</si>
  <si>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</si>
  <si>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</si>
  <si>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</si>
  <si>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</si>
  <si>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</si>
  <si>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</si>
  <si>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</si>
  <si>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</si>
  <si>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</si>
  <si>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</si>
  <si>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</si>
  <si>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</si>
  <si>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</si>
  <si>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</si>
  <si>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092029</t>
  </si>
  <si>
    <t>47</t>
  </si>
  <si>
    <t>04</t>
  </si>
  <si>
    <t>0</t>
  </si>
  <si>
    <t>000</t>
  </si>
  <si>
    <t>栃木県　足利市</t>
  </si>
  <si>
    <t>法非適用</t>
  </si>
  <si>
    <t>電気事業</t>
  </si>
  <si>
    <t>非設置</t>
  </si>
  <si>
    <t>該当数値なし</t>
  </si>
  <si>
    <t>-</t>
  </si>
  <si>
    <t>令和15年6月30日　足利市太陽光発電施設（第一発電所・第二発電所）</t>
  </si>
  <si>
    <t>無</t>
  </si>
  <si>
    <t>東京電力エナジーパートナー㈱（第一発電所）・東京電力パワーグリッド㈱（第二発電所）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</si>
  <si>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</si>
  <si>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</si>
  <si>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</si>
  <si>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</si>
  <si>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</si>
  <si>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</si>
  <si>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</si>
  <si>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</si>
  <si>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</si>
  <si>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</si>
  <si>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</si>
  <si>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</si>
  <si>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</si>
  <si>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</si>
  <si>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</si>
  <si>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</si>
  <si>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</si>
  <si>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</si>
  <si>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</si>
  <si>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</si>
  <si>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</si>
  <si>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</si>
  <si>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</si>
  <si>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</si>
  <si>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</si>
  <si>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</si>
  <si>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</si>
  <si>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</si>
  <si>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</si>
  <si>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</si>
  <si>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</si>
  <si>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</si>
  <si>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</si>
  <si>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</si>
  <si>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</si>
  <si>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</si>
  <si>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</si>
  <si>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</si>
  <si>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</si>
  <si>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</si>
  <si>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</si>
  <si>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</si>
  <si>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</si>
  <si>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</si>
  <si>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</si>
  <si>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</si>
  <si>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</si>
  <si>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</si>
  <si>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</si>
  <si>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</si>
  <si>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</si>
  <si>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</si>
  <si>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</si>
  <si>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</si>
  <si>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</si>
  <si>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</si>
  <si>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</si>
  <si>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</si>
  <si>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</si>
  <si>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</si>
  <si>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</si>
  <si>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</si>
  <si>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</si>
  <si>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</si>
  <si>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</si>
  <si>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</si>
  <si>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</si>
  <si>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</si>
  <si>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</si>
  <si>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</si>
  <si>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</si>
  <si>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</si>
  <si>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</si>
  <si>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</si>
  <si>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</si>
  <si>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</si>
  <si>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</si>
  <si>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</si>
  <si>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</si>
  <si>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</si>
  <si>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</si>
  <si>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</si>
  <si>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</si>
  <si>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</si>
  <si>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</si>
  <si>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</si>
  <si>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</si>
  <si>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</si>
  <si>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</si>
  <si>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</si>
  <si>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</si>
  <si>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</si>
  <si>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</si>
  <si>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</si>
  <si>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</si>
  <si>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</si>
  <si>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</si>
  <si>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</si>
  <si>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</si>
  <si>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</si>
  <si>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</si>
  <si>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</si>
  <si>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</si>
  <si>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</si>
  <si>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</si>
  <si>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</si>
  <si>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</si>
  <si>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</si>
  <si>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</si>
  <si>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</si>
  <si>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</si>
  <si>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</si>
  <si>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</si>
  <si>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</si>
  <si>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</si>
  <si>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</si>
  <si>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</si>
  <si>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</si>
  <si>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</si>
  <si>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</si>
  <si>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</si>
  <si>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</si>
  <si>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</si>
  <si>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</si>
  <si>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</si>
  <si>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</si>
  <si>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</si>
  <si>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</si>
  <si>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</si>
  <si>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</si>
  <si>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</si>
  <si>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</si>
  <si>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</si>
  <si>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</si>
  <si>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令和15年6月30日　足利市太陽光発電施設（第一発電所・第二発電所）</t>
    <phoneticPr fontId="5"/>
  </si>
  <si>
    <t>基金への積立の有無…有
名称：足利市太陽光発電事業基金
目的：事業終了後の施設撤去費等
積立額：7,210千円
一般会計への繰出しの有無…無
その他の有無…無</t>
    <rPh sb="42" eb="43">
      <t>トウ</t>
    </rPh>
    <rPh sb="44" eb="47">
      <t>ツミタテガク</t>
    </rPh>
    <phoneticPr fontId="5"/>
  </si>
  <si>
    <t xml:space="preserve">
【設備利用率】
R06年度実績：13.6%(年間発電量 1,248,205kWh、最大出力 1,044kW)
R05年度実績：14.1%(年間発電量 1,292,083kWh、最大出力 1,044kW)
＜当指標が前年から約0.5ポイント悪化した要因＞
　R05年度に比べ、年間発電量が約3.4%減少していることから、相対して設備利用率が低下したものと思われる。
　当指標数値は、水力発電のような24時間・365日稼働することができる発電方法では数値が高くなり、太陽光発電のような日中の太陽が出ている時間のみの発電方法では数値が低くなる特性があると考えられる。
　よって、当事業における数値が平均と比べ低い理由は発電方法の違いによるものと考えられる。
　また、数値の変動要因として、太陽光発電では天候による日照時間の長短が挙げられるほか、機器の劣化による不調、又は破損等によって発電量が低下する可能性がある。しかしながら、当事業においては機器の保守管理についても包括的リース契約の中で委託事業者が担っており、不調・破損の発生時には対応をすることとなっている。
【修繕比率】
R06年度実績：0.0%
　上記のとおり、保守管理経費はリース費用に含まれており、機器の修繕等は委託事業者が対応するため、別途費用は発生していない。
【企業債残高対料金収入比率】
R5年度実績：0.0%
　当該事業において発生する経費は全て当該事業の収益で賄っており、現時点で企業債等の実績は無い。
【ＦＩＴ収入割合】
R06年度実績：100%
　当事業はＦＩＴによる20年間の売電を想定して開始した事業であるため、発電設備のリース期間もＦＩＴの売電期間に合わせた期間（20年間）となっている。
　ＦＩＴの売電期間終了後は当事業の廃止を想定しており、事業期間中に発生した剰余金を基金に積立て、機器を撤去する計画である。(なお、当事業は芝生広場として整備した公園の雨除け・日除け設備の設置をＦＩＴによる売電収入で賄うことを目的としており、計画期間である20年経過時点で事業目的は達成されたものと判断される。）</t>
    <rPh sb="270" eb="272">
      <t>トクセイ</t>
    </rPh>
    <rPh sb="276" eb="277">
      <t>カンガ</t>
    </rPh>
    <rPh sb="295" eb="297">
      <t>スウチ</t>
    </rPh>
    <rPh sb="413" eb="416">
      <t>トウジギョウ</t>
    </rPh>
    <rPh sb="755" eb="756">
      <t>トウ</t>
    </rPh>
    <rPh sb="890" eb="892">
      <t>ハンダン</t>
    </rPh>
    <phoneticPr fontId="5"/>
  </si>
  <si>
    <t xml:space="preserve">
【収益的収支比率】
R06年度実績：113.3%(総収益 61,460千円、総費用 54,250千円)
R05年度実績：110.0%(総収益 55,585千円、総費用 50,541千円)
＜当指標が前年から約3.3ポイント改善した要因＞
　盗難への対策により警備委託費や通信費といった固定費が増加したものの、利益保険金による営業外収益があったため、相対的に収益的収支比率が改善したものと思われる。
【営業収支比率】
R06年度実績：102.9%(営業収益 52,899千円、営業費用 51,387千円) 
R05年度実績：110.7%(営業収益 55,522千円、営業費用 50,162千円) 
＜当指標が前年から約7.8ポイント悪化した要因＞
　R05年度に比べ、年間発電量が約3.4%減少したことに加え、盗難への対策により警備委託費や通信費といった固定費が増加したため、相対的に営業収支比率が悪化したものと思われる。
【供給原価】
R06年度実績：43,470円/1MWh(総費用 54,250千円、発電量 1,248MWh)
R05年度実績：39,118円/1MWh(総費用 50,541千円、発電量 1,292MWh)
＜当指標が前年より4,352円増加している要因＞
　R05年度に比べ、年間発電量が約3.4%減少したことに加え、盗難への対策により警備委託費や通信費といった固定費が増加したため、相対的に供給原価が増加したものと思われる。
【ＥＢＩＴＤＡ】
R4年度実績：7,210千円
R4年度実績：5,044千円
＜当指標が前年より2,166千円増加している要因＞
　R05年度に比べ、年間発電量が約3.4%減少したことに加え、盗難への対策により警備委託費や通信費といった固定費が増加したものの、利益保険金による営業外収益があったことから総収入が増加したものと思われる。</t>
    <phoneticPr fontId="5"/>
  </si>
  <si>
    <t>　R06年度においては、R05年度と比べ約3.4%年間発電量が低下したものの、日照量が十分あったこと、特筆すべき機器の不調や破損がなかったことにより比較的安定して推移したものと評価できる。
　経営環境については、本事業の特性上、人口減少に伴うサービス需要減少の影響は限定的である。しかしながら、盗難への対策により固定費が増加していることから、収益性の確保が重要とな。これらのことから、委託事業者等と連携し、不調や破損時のリードタイムを極力短期化し、発電能力の維持に努めたい。
　また、体制面においては公営企業に携わる人材確保の困難に対応するため、事業開始時より包括的リース契約および管理・保守の民間委託を実施している。今後懸念される施設の老朽化に伴う更新需要の増大に対しても、この体制を活用し、事業改善点の洗い出しを随時行っていく方針である。事業終了後の施設の取り扱いについても、経営戦略に基づき検討を進める予定である。</t>
    <rPh sb="88" eb="90">
      <t>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</si>
</sst>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106</c:v>
                </c:pt>
                <c:pt idx="1">
                  <c:v>100.2</c:v>
                </c:pt>
                <c:pt idx="2">
                  <c:v>100</c:v>
                </c:pt>
                <c:pt idx="3">
                  <c:v>110</c:v>
                </c:pt>
                <c:pt idx="4">
                  <c:v>113.3</c:v>
                </c:pt>
              </c:numCache>
            </c:numRef>
          </c:val>
          <c:extLst>
            <c:ext xmlns:c16="http://schemas.microsoft.com/office/drawing/2014/chart" uri="{C3380CC4-5D6E-409C-BE32-E72D297353CC}">
              <c16:uniqueId val="{00000000-7FF0-46FE-A4CA-EBD97DCFBF8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7FF0-46FE-A4CA-EBD97DCFBF8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FF0-46FE-A4CA-EBD97DCFBF8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75F-4FCC-8890-B2AD48DE85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175F-4FCC-8890-B2AD48DE85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E10-4CB4-8D4A-7650248CA6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10-4CB4-8D4A-7650248CA6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B1-4047-9D9E-301547233D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B1-4047-9D9E-301547233D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D-49BB-8700-A14C1BBEEA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D-49BB-8700-A14C1BBEEA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EF-4035-AC14-C8BA75A948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EF-4035-AC14-C8BA75A948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72-4D92-B918-01E6FD30D2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72-4D92-B918-01E6FD30D2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33-4623-B5A8-2914571EC7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33-4623-B5A8-2914571EC7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63-4694-91A3-CD26F0C7FC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63-4694-91A3-CD26F0C7FC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78-4D8C-BA99-61E2A52201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78-4D8C-BA99-61E2A52201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37-43E7-916F-571E78F6BF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37-43E7-916F-571E78F6BF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109.6</c:v>
                </c:pt>
                <c:pt idx="1">
                  <c:v>104.6</c:v>
                </c:pt>
                <c:pt idx="2">
                  <c:v>83.5</c:v>
                </c:pt>
                <c:pt idx="3">
                  <c:v>110.7</c:v>
                </c:pt>
                <c:pt idx="4">
                  <c:v>102.9</c:v>
                </c:pt>
              </c:numCache>
            </c:numRef>
          </c:val>
          <c:extLst>
            <c:ext xmlns:c16="http://schemas.microsoft.com/office/drawing/2014/chart" uri="{C3380CC4-5D6E-409C-BE32-E72D297353CC}">
              <c16:uniqueId val="{00000000-8F4C-49FA-987B-A52A1AD28E5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8F4C-49FA-987B-A52A1AD28E5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F4C-49FA-987B-A52A1AD28E5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F7-456C-BD0E-C085AF00BD8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F7-456C-BD0E-C085AF00BD8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49-44E5-BCDA-4E37E4F4FF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49-44E5-BCDA-4E37E4F4FF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73-4F8F-AFDB-C79751FABD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73-4F8F-AFDB-C79751FABD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320-4B26-86BA-AED43742AE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20-4B26-86BA-AED43742AE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C-425C-A9D0-D8B673A33E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C-425C-A9D0-D8B673A33E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2E2-4DBB-A90C-C3D3BB9353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E2-4DBB-A90C-C3D3BB9353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13.6</c:v>
                </c:pt>
                <c:pt idx="1">
                  <c:v>13</c:v>
                </c:pt>
                <c:pt idx="2">
                  <c:v>10.6</c:v>
                </c:pt>
                <c:pt idx="3">
                  <c:v>14.1</c:v>
                </c:pt>
                <c:pt idx="4">
                  <c:v>13.6</c:v>
                </c:pt>
              </c:numCache>
            </c:numRef>
          </c:val>
          <c:extLst>
            <c:ext xmlns:c16="http://schemas.microsoft.com/office/drawing/2014/chart" uri="{C3380CC4-5D6E-409C-BE32-E72D297353CC}">
              <c16:uniqueId val="{00000000-2311-425B-B3BC-E25A325A1C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2311-425B-B3BC-E25A325A1C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D13-4747-BBA4-9AACAFCE14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CD13-4747-BBA4-9AACAFCE14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5C0-4094-95A3-A1AD29FD82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35C0-4094-95A3-A1AD29FD82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03-4179-9C36-ECD998C96AE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03-4179-9C36-ECD998C96AE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0-4217-A487-819D674D4AE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0-4217-A487-819D674D4AE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3F30-4217-A487-819D674D4AE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6D-4A6B-B99A-E93FA5DE5D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416D-4A6B-B99A-E93FA5DE5D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41509.699999999997</c:v>
                </c:pt>
                <c:pt idx="1">
                  <c:v>43924.1</c:v>
                </c:pt>
                <c:pt idx="2">
                  <c:v>54430.3</c:v>
                </c:pt>
                <c:pt idx="3">
                  <c:v>39118.400000000001</c:v>
                </c:pt>
                <c:pt idx="4">
                  <c:v>43469.599999999999</c:v>
                </c:pt>
              </c:numCache>
            </c:numRef>
          </c:val>
          <c:extLst>
            <c:ext xmlns:c16="http://schemas.microsoft.com/office/drawing/2014/chart" uri="{C3380CC4-5D6E-409C-BE32-E72D297353CC}">
              <c16:uniqueId val="{00000000-6C56-43D4-BD33-C07FA56037E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6C56-43D4-BD33-C07FA56037E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3091</c:v>
                </c:pt>
                <c:pt idx="1">
                  <c:v>94</c:v>
                </c:pt>
                <c:pt idx="2">
                  <c:v>#N/A</c:v>
                </c:pt>
                <c:pt idx="3">
                  <c:v>5044</c:v>
                </c:pt>
                <c:pt idx="4">
                  <c:v>7210</c:v>
                </c:pt>
              </c:numCache>
            </c:numRef>
          </c:val>
          <c:extLst>
            <c:ext xmlns:c16="http://schemas.microsoft.com/office/drawing/2014/chart" uri="{C3380CC4-5D6E-409C-BE32-E72D297353CC}">
              <c16:uniqueId val="{00000000-BD8A-4839-8C77-42681EC6227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BD8A-4839-8C77-42681EC6227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13.6</c:v>
                </c:pt>
                <c:pt idx="1">
                  <c:v>13</c:v>
                </c:pt>
                <c:pt idx="2">
                  <c:v>10.6</c:v>
                </c:pt>
                <c:pt idx="3">
                  <c:v>14.1</c:v>
                </c:pt>
                <c:pt idx="4">
                  <c:v>13.6</c:v>
                </c:pt>
              </c:numCache>
            </c:numRef>
          </c:val>
          <c:extLst>
            <c:ext xmlns:c16="http://schemas.microsoft.com/office/drawing/2014/chart" uri="{C3380CC4-5D6E-409C-BE32-E72D297353CC}">
              <c16:uniqueId val="{00000000-8395-415B-8733-164A63C3F9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8395-415B-8733-164A63C3F9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C4B-4423-9484-0B9336CB75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3C4B-4423-9484-0B9336CB75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E1D-4DCB-B93B-E3866F4068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5E1D-4DCB-B93B-E3866F4068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4E-4108-9468-5D088249E1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4E-4108-9468-5D088249E1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762297"/>
          <a:ext cx="6217896" cy="30120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980257" y="7762297"/>
          <a:ext cx="6210817" cy="30120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495357" y="7762297"/>
          <a:ext cx="6228414" cy="30120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20032022" y="7762297"/>
          <a:ext cx="6226806" cy="30120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6576356" y="7762297"/>
          <a:ext cx="6234764" cy="30120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（最大出力合計1,044kW）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754550"/>
          <a:ext cx="6223416" cy="298969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851331"/>
          <a:ext cx="6223416" cy="297901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954750"/>
          <a:ext cx="6223416" cy="29824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2047490"/>
          <a:ext cx="6223416" cy="29769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5126950"/>
          <a:ext cx="6223416" cy="292648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518113" y="12754550"/>
          <a:ext cx="5772149" cy="298969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518113" y="15851331"/>
          <a:ext cx="5772149" cy="297901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518113" y="18954750"/>
          <a:ext cx="5772149" cy="29824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518113" y="22047490"/>
          <a:ext cx="5772149" cy="29769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518113" y="25126950"/>
          <a:ext cx="5772149" cy="292648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944602" y="12754550"/>
          <a:ext cx="5772149" cy="298969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944602" y="15851331"/>
          <a:ext cx="5772149" cy="297901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944602" y="18954750"/>
          <a:ext cx="5772149" cy="29824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944602" y="22047490"/>
          <a:ext cx="5772149" cy="29769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944602" y="25126950"/>
          <a:ext cx="5772149" cy="292648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20376865" y="12754550"/>
          <a:ext cx="5772149" cy="298969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20376865" y="15851331"/>
          <a:ext cx="5772149" cy="297901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20376865" y="18954750"/>
          <a:ext cx="5772149" cy="29824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20376865" y="22047490"/>
          <a:ext cx="5772149" cy="29769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20376865" y="25126950"/>
          <a:ext cx="5772149" cy="292648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（最大出力合計1,044kW）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6803353" y="12754550"/>
          <a:ext cx="5772149" cy="298969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6803353" y="15851331"/>
          <a:ext cx="5772149" cy="297901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6803353" y="18954750"/>
          <a:ext cx="5772149" cy="29824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6803353" y="22047490"/>
          <a:ext cx="5772149" cy="29769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6803353" y="25126950"/>
          <a:ext cx="5772149" cy="292648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50" zoomScaleNormal="5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栃木県　足利市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277</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279</v>
      </c>
      <c r="VE3" s="111"/>
      <c r="VF3" s="111"/>
      <c r="VG3" s="111"/>
      <c r="VH3" s="111"/>
      <c r="VI3" s="111"/>
      <c r="VJ3" s="112"/>
    </row>
    <row r="4" spans="1:582" ht="23.15" customHeight="1" x14ac:dyDescent="0.2">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33"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276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139</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141</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1242</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1185</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969</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1292</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1248</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1242</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1185</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969</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1292</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1248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48090</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48090</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29</v>
      </c>
      <c r="G36" s="150"/>
      <c r="H36" s="150"/>
      <c r="I36" s="150"/>
      <c r="J36" s="150"/>
      <c r="K36" s="150"/>
      <c r="L36" s="150"/>
      <c r="M36" s="150"/>
      <c r="N36" s="150"/>
      <c r="O36" s="150"/>
      <c r="P36" s="150"/>
      <c r="Q36" s="151"/>
      <c r="R36" s="152">
        <f>データ!AY11</f>
        <v>106</v>
      </c>
      <c r="S36" s="153"/>
      <c r="T36" s="153"/>
      <c r="U36" s="153"/>
      <c r="V36" s="153"/>
      <c r="W36" s="153"/>
      <c r="X36" s="153"/>
      <c r="Y36" s="153"/>
      <c r="Z36" s="153"/>
      <c r="AA36" s="153"/>
      <c r="AB36" s="153"/>
      <c r="AC36" s="153"/>
      <c r="AD36" s="153"/>
      <c r="AE36" s="153"/>
      <c r="AF36" s="153"/>
      <c r="AG36" s="153"/>
      <c r="AH36" s="153"/>
      <c r="AI36" s="153"/>
      <c r="AJ36" s="154"/>
      <c r="AK36" s="152">
        <f>データ!AZ11</f>
        <v>100.2</v>
      </c>
      <c r="AL36" s="153"/>
      <c r="AM36" s="153"/>
      <c r="AN36" s="153"/>
      <c r="AO36" s="153"/>
      <c r="AP36" s="153"/>
      <c r="AQ36" s="153"/>
      <c r="AR36" s="153"/>
      <c r="AS36" s="153"/>
      <c r="AT36" s="153"/>
      <c r="AU36" s="153"/>
      <c r="AV36" s="153"/>
      <c r="AW36" s="153"/>
      <c r="AX36" s="153"/>
      <c r="AY36" s="153"/>
      <c r="AZ36" s="153"/>
      <c r="BA36" s="153"/>
      <c r="BB36" s="153"/>
      <c r="BC36" s="154"/>
      <c r="BD36" s="152">
        <f>データ!BA11</f>
        <v>100</v>
      </c>
      <c r="BE36" s="153"/>
      <c r="BF36" s="153"/>
      <c r="BG36" s="153"/>
      <c r="BH36" s="153"/>
      <c r="BI36" s="153"/>
      <c r="BJ36" s="153"/>
      <c r="BK36" s="153"/>
      <c r="BL36" s="153"/>
      <c r="BM36" s="153"/>
      <c r="BN36" s="153"/>
      <c r="BO36" s="153"/>
      <c r="BP36" s="153"/>
      <c r="BQ36" s="153"/>
      <c r="BR36" s="153"/>
      <c r="BS36" s="153"/>
      <c r="BT36" s="153"/>
      <c r="BU36" s="153"/>
      <c r="BV36" s="154"/>
      <c r="BW36" s="152">
        <f>データ!BB11</f>
        <v>110</v>
      </c>
      <c r="BX36" s="153"/>
      <c r="BY36" s="153"/>
      <c r="BZ36" s="153"/>
      <c r="CA36" s="153"/>
      <c r="CB36" s="153"/>
      <c r="CC36" s="153"/>
      <c r="CD36" s="153"/>
      <c r="CE36" s="153"/>
      <c r="CF36" s="153"/>
      <c r="CG36" s="153"/>
      <c r="CH36" s="153"/>
      <c r="CI36" s="153"/>
      <c r="CJ36" s="153"/>
      <c r="CK36" s="153"/>
      <c r="CL36" s="153"/>
      <c r="CM36" s="153"/>
      <c r="CN36" s="153"/>
      <c r="CO36" s="154"/>
      <c r="CP36" s="152">
        <f>データ!BC11</f>
        <v>113.3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109.6</v>
      </c>
      <c r="EC36" s="153"/>
      <c r="ED36" s="153"/>
      <c r="EE36" s="153"/>
      <c r="EF36" s="153"/>
      <c r="EG36" s="153"/>
      <c r="EH36" s="153"/>
      <c r="EI36" s="153"/>
      <c r="EJ36" s="153"/>
      <c r="EK36" s="153"/>
      <c r="EL36" s="153"/>
      <c r="EM36" s="153"/>
      <c r="EN36" s="153"/>
      <c r="EO36" s="153"/>
      <c r="EP36" s="153"/>
      <c r="EQ36" s="153"/>
      <c r="ER36" s="153"/>
      <c r="ES36" s="153"/>
      <c r="ET36" s="154"/>
      <c r="EU36" s="152">
        <f>データ!BK11</f>
        <v>104.6</v>
      </c>
      <c r="EV36" s="153"/>
      <c r="EW36" s="153"/>
      <c r="EX36" s="153"/>
      <c r="EY36" s="153"/>
      <c r="EZ36" s="153"/>
      <c r="FA36" s="153"/>
      <c r="FB36" s="153"/>
      <c r="FC36" s="153"/>
      <c r="FD36" s="153"/>
      <c r="FE36" s="153"/>
      <c r="FF36" s="153"/>
      <c r="FG36" s="153"/>
      <c r="FH36" s="153"/>
      <c r="FI36" s="153"/>
      <c r="FJ36" s="153"/>
      <c r="FK36" s="153"/>
      <c r="FL36" s="153"/>
      <c r="FM36" s="154"/>
      <c r="FN36" s="152">
        <f>データ!BL11</f>
        <v>83.5</v>
      </c>
      <c r="FO36" s="153"/>
      <c r="FP36" s="153"/>
      <c r="FQ36" s="153"/>
      <c r="FR36" s="153"/>
      <c r="FS36" s="153"/>
      <c r="FT36" s="153"/>
      <c r="FU36" s="153"/>
      <c r="FV36" s="153"/>
      <c r="FW36" s="153"/>
      <c r="FX36" s="153"/>
      <c r="FY36" s="153"/>
      <c r="FZ36" s="153"/>
      <c r="GA36" s="153"/>
      <c r="GB36" s="153"/>
      <c r="GC36" s="153"/>
      <c r="GD36" s="153"/>
      <c r="GE36" s="153"/>
      <c r="GF36" s="154"/>
      <c r="GG36" s="152">
        <f>データ!BM11</f>
        <v>110.7</v>
      </c>
      <c r="GH36" s="153"/>
      <c r="GI36" s="153"/>
      <c r="GJ36" s="153"/>
      <c r="GK36" s="153"/>
      <c r="GL36" s="153"/>
      <c r="GM36" s="153"/>
      <c r="GN36" s="153"/>
      <c r="GO36" s="153"/>
      <c r="GP36" s="153"/>
      <c r="GQ36" s="153"/>
      <c r="GR36" s="153"/>
      <c r="GS36" s="153"/>
      <c r="GT36" s="153"/>
      <c r="GU36" s="153"/>
      <c r="GV36" s="153"/>
      <c r="GW36" s="153"/>
      <c r="GX36" s="153"/>
      <c r="GY36" s="154"/>
      <c r="GZ36" s="152">
        <f>データ!BN11</f>
        <v>102.9</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41509.699999999997</v>
      </c>
      <c r="MW36" s="153"/>
      <c r="MX36" s="153"/>
      <c r="MY36" s="153"/>
      <c r="MZ36" s="153"/>
      <c r="NA36" s="153"/>
      <c r="NB36" s="153"/>
      <c r="NC36" s="153"/>
      <c r="ND36" s="153"/>
      <c r="NE36" s="153"/>
      <c r="NF36" s="153"/>
      <c r="NG36" s="153"/>
      <c r="NH36" s="153"/>
      <c r="NI36" s="153"/>
      <c r="NJ36" s="153"/>
      <c r="NK36" s="153"/>
      <c r="NL36" s="153"/>
      <c r="NM36" s="153"/>
      <c r="NN36" s="154"/>
      <c r="NO36" s="152">
        <f>データ!CG11</f>
        <v>43924.1</v>
      </c>
      <c r="NP36" s="153"/>
      <c r="NQ36" s="153"/>
      <c r="NR36" s="153"/>
      <c r="NS36" s="153"/>
      <c r="NT36" s="153"/>
      <c r="NU36" s="153"/>
      <c r="NV36" s="153"/>
      <c r="NW36" s="153"/>
      <c r="NX36" s="153"/>
      <c r="NY36" s="153"/>
      <c r="NZ36" s="153"/>
      <c r="OA36" s="153"/>
      <c r="OB36" s="153"/>
      <c r="OC36" s="153"/>
      <c r="OD36" s="153"/>
      <c r="OE36" s="153"/>
      <c r="OF36" s="153"/>
      <c r="OG36" s="154"/>
      <c r="OH36" s="152">
        <f>データ!CH11</f>
        <v>54430.3</v>
      </c>
      <c r="OI36" s="153"/>
      <c r="OJ36" s="153"/>
      <c r="OK36" s="153"/>
      <c r="OL36" s="153"/>
      <c r="OM36" s="153"/>
      <c r="ON36" s="153"/>
      <c r="OO36" s="153"/>
      <c r="OP36" s="153"/>
      <c r="OQ36" s="153"/>
      <c r="OR36" s="153"/>
      <c r="OS36" s="153"/>
      <c r="OT36" s="153"/>
      <c r="OU36" s="153"/>
      <c r="OV36" s="153"/>
      <c r="OW36" s="153"/>
      <c r="OX36" s="153"/>
      <c r="OY36" s="153"/>
      <c r="OZ36" s="154"/>
      <c r="PA36" s="152">
        <f>データ!CI11</f>
        <v>39118.400000000001</v>
      </c>
      <c r="PB36" s="153"/>
      <c r="PC36" s="153"/>
      <c r="PD36" s="153"/>
      <c r="PE36" s="153"/>
      <c r="PF36" s="153"/>
      <c r="PG36" s="153"/>
      <c r="PH36" s="153"/>
      <c r="PI36" s="153"/>
      <c r="PJ36" s="153"/>
      <c r="PK36" s="153"/>
      <c r="PL36" s="153"/>
      <c r="PM36" s="153"/>
      <c r="PN36" s="153"/>
      <c r="PO36" s="153"/>
      <c r="PP36" s="153"/>
      <c r="PQ36" s="153"/>
      <c r="PR36" s="153"/>
      <c r="PS36" s="154"/>
      <c r="PT36" s="152">
        <f>データ!CJ11</f>
        <v>43469.599999999999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3091</v>
      </c>
      <c r="RH36" s="156"/>
      <c r="RI36" s="156"/>
      <c r="RJ36" s="156"/>
      <c r="RK36" s="156"/>
      <c r="RL36" s="156"/>
      <c r="RM36" s="156"/>
      <c r="RN36" s="156"/>
      <c r="RO36" s="156"/>
      <c r="RP36" s="156"/>
      <c r="RQ36" s="156"/>
      <c r="RR36" s="156"/>
      <c r="RS36" s="156"/>
      <c r="RT36" s="156"/>
      <c r="RU36" s="156"/>
      <c r="RV36" s="156"/>
      <c r="RW36" s="156"/>
      <c r="RX36" s="156"/>
      <c r="RY36" s="157"/>
      <c r="RZ36" s="155">
        <f>データ!CQ11</f>
        <v>94</v>
      </c>
      <c r="SA36" s="156"/>
      <c r="SB36" s="156"/>
      <c r="SC36" s="156"/>
      <c r="SD36" s="156"/>
      <c r="SE36" s="156"/>
      <c r="SF36" s="156"/>
      <c r="SG36" s="156"/>
      <c r="SH36" s="156"/>
      <c r="SI36" s="156"/>
      <c r="SJ36" s="156"/>
      <c r="SK36" s="156"/>
      <c r="SL36" s="156"/>
      <c r="SM36" s="156"/>
      <c r="SN36" s="156"/>
      <c r="SO36" s="156"/>
      <c r="SP36" s="156"/>
      <c r="SQ36" s="156"/>
      <c r="SR36" s="157"/>
      <c r="SS36" s="155" t="str">
        <f>データ!CR11</f>
        <v>-</v>
      </c>
      <c r="ST36" s="156"/>
      <c r="SU36" s="156"/>
      <c r="SV36" s="156"/>
      <c r="SW36" s="156"/>
      <c r="SX36" s="156"/>
      <c r="SY36" s="156"/>
      <c r="SZ36" s="156"/>
      <c r="TA36" s="156"/>
      <c r="TB36" s="156"/>
      <c r="TC36" s="156"/>
      <c r="TD36" s="156"/>
      <c r="TE36" s="156"/>
      <c r="TF36" s="156"/>
      <c r="TG36" s="156"/>
      <c r="TH36" s="156"/>
      <c r="TI36" s="156"/>
      <c r="TJ36" s="156"/>
      <c r="TK36" s="157"/>
      <c r="TL36" s="155">
        <f>データ!CS11</f>
        <v>5044</v>
      </c>
      <c r="TM36" s="156"/>
      <c r="TN36" s="156"/>
      <c r="TO36" s="156"/>
      <c r="TP36" s="156"/>
      <c r="TQ36" s="156"/>
      <c r="TR36" s="156"/>
      <c r="TS36" s="156"/>
      <c r="TT36" s="156"/>
      <c r="TU36" s="156"/>
      <c r="TV36" s="156"/>
      <c r="TW36" s="156"/>
      <c r="TX36" s="156"/>
      <c r="TY36" s="156"/>
      <c r="TZ36" s="156"/>
      <c r="UA36" s="156"/>
      <c r="UB36" s="156"/>
      <c r="UC36" s="156"/>
      <c r="UD36" s="157"/>
      <c r="UE36" s="155">
        <f>データ!CT11</f>
        <v>7210</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278</v>
      </c>
      <c r="VE41" s="111"/>
      <c r="VF41" s="111"/>
      <c r="VG41" s="111"/>
      <c r="VH41" s="111"/>
      <c r="VI41" s="111"/>
      <c r="VJ41" s="112"/>
    </row>
    <row r="42" spans="1:582" ht="29.5"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13.6</v>
      </c>
      <c r="U56" s="153"/>
      <c r="V56" s="153"/>
      <c r="W56" s="153"/>
      <c r="X56" s="153"/>
      <c r="Y56" s="153"/>
      <c r="Z56" s="153"/>
      <c r="AA56" s="153"/>
      <c r="AB56" s="153"/>
      <c r="AC56" s="153"/>
      <c r="AD56" s="153"/>
      <c r="AE56" s="153"/>
      <c r="AF56" s="153"/>
      <c r="AG56" s="153"/>
      <c r="AH56" s="153"/>
      <c r="AI56" s="153"/>
      <c r="AJ56" s="153"/>
      <c r="AK56" s="153"/>
      <c r="AL56" s="154"/>
      <c r="AM56" s="152">
        <f>データ!DB11</f>
        <v>13</v>
      </c>
      <c r="AN56" s="153"/>
      <c r="AO56" s="153"/>
      <c r="AP56" s="153"/>
      <c r="AQ56" s="153"/>
      <c r="AR56" s="153"/>
      <c r="AS56" s="153"/>
      <c r="AT56" s="153"/>
      <c r="AU56" s="153"/>
      <c r="AV56" s="153"/>
      <c r="AW56" s="153"/>
      <c r="AX56" s="153"/>
      <c r="AY56" s="153"/>
      <c r="AZ56" s="153"/>
      <c r="BA56" s="153"/>
      <c r="BB56" s="153"/>
      <c r="BC56" s="153"/>
      <c r="BD56" s="153"/>
      <c r="BE56" s="154"/>
      <c r="BF56" s="152">
        <f>データ!DC11</f>
        <v>10.6</v>
      </c>
      <c r="BG56" s="153"/>
      <c r="BH56" s="153"/>
      <c r="BI56" s="153"/>
      <c r="BJ56" s="153"/>
      <c r="BK56" s="153"/>
      <c r="BL56" s="153"/>
      <c r="BM56" s="153"/>
      <c r="BN56" s="153"/>
      <c r="BO56" s="153"/>
      <c r="BP56" s="153"/>
      <c r="BQ56" s="153"/>
      <c r="BR56" s="153"/>
      <c r="BS56" s="153"/>
      <c r="BT56" s="153"/>
      <c r="BU56" s="153"/>
      <c r="BV56" s="153"/>
      <c r="BW56" s="153"/>
      <c r="BX56" s="154"/>
      <c r="BY56" s="152">
        <f>データ!DD11</f>
        <v>14.1</v>
      </c>
      <c r="BZ56" s="153"/>
      <c r="CA56" s="153"/>
      <c r="CB56" s="153"/>
      <c r="CC56" s="153"/>
      <c r="CD56" s="153"/>
      <c r="CE56" s="153"/>
      <c r="CF56" s="153"/>
      <c r="CG56" s="153"/>
      <c r="CH56" s="153"/>
      <c r="CI56" s="153"/>
      <c r="CJ56" s="153"/>
      <c r="CK56" s="153"/>
      <c r="CL56" s="153"/>
      <c r="CM56" s="153"/>
      <c r="CN56" s="153"/>
      <c r="CO56" s="153"/>
      <c r="CP56" s="153"/>
      <c r="CQ56" s="154"/>
      <c r="CR56" s="152">
        <f>データ!DE11</f>
        <v>13.6</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36</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36</v>
      </c>
      <c r="RA56" s="150"/>
      <c r="RB56" s="150"/>
      <c r="RC56" s="150"/>
      <c r="RD56" s="150"/>
      <c r="RE56" s="150"/>
      <c r="RF56" s="150"/>
      <c r="RG56" s="150"/>
      <c r="RH56" s="150"/>
      <c r="RI56" s="150"/>
      <c r="RJ56" s="150"/>
      <c r="RK56" s="151"/>
      <c r="RL56" s="170">
        <f>データ!KW11</f>
        <v>13.6</v>
      </c>
      <c r="RM56" s="170"/>
      <c r="RN56" s="170"/>
      <c r="RO56" s="170"/>
      <c r="RP56" s="170"/>
      <c r="RQ56" s="170"/>
      <c r="RR56" s="170"/>
      <c r="RS56" s="170"/>
      <c r="RT56" s="170"/>
      <c r="RU56" s="170"/>
      <c r="RV56" s="170"/>
      <c r="RW56" s="170"/>
      <c r="RX56" s="170"/>
      <c r="RY56" s="170"/>
      <c r="RZ56" s="170"/>
      <c r="SA56" s="170"/>
      <c r="SB56" s="170"/>
      <c r="SC56" s="170">
        <f>データ!KX11</f>
        <v>13</v>
      </c>
      <c r="SD56" s="170"/>
      <c r="SE56" s="170"/>
      <c r="SF56" s="170"/>
      <c r="SG56" s="170"/>
      <c r="SH56" s="170"/>
      <c r="SI56" s="170"/>
      <c r="SJ56" s="170"/>
      <c r="SK56" s="170"/>
      <c r="SL56" s="170"/>
      <c r="SM56" s="170"/>
      <c r="SN56" s="170"/>
      <c r="SO56" s="170"/>
      <c r="SP56" s="170"/>
      <c r="SQ56" s="170"/>
      <c r="SR56" s="170"/>
      <c r="SS56" s="170"/>
      <c r="ST56" s="170">
        <f>データ!KY11</f>
        <v>10.6</v>
      </c>
      <c r="SU56" s="170"/>
      <c r="SV56" s="170"/>
      <c r="SW56" s="170"/>
      <c r="SX56" s="170"/>
      <c r="SY56" s="170"/>
      <c r="SZ56" s="170"/>
      <c r="TA56" s="170"/>
      <c r="TB56" s="170"/>
      <c r="TC56" s="170"/>
      <c r="TD56" s="170"/>
      <c r="TE56" s="170"/>
      <c r="TF56" s="170"/>
      <c r="TG56" s="170"/>
      <c r="TH56" s="170"/>
      <c r="TI56" s="170"/>
      <c r="TJ56" s="170"/>
      <c r="TK56" s="170">
        <f>データ!KZ11</f>
        <v>14.1</v>
      </c>
      <c r="TL56" s="170"/>
      <c r="TM56" s="170"/>
      <c r="TN56" s="170"/>
      <c r="TO56" s="170"/>
      <c r="TP56" s="170"/>
      <c r="TQ56" s="170"/>
      <c r="TR56" s="170"/>
      <c r="TS56" s="170"/>
      <c r="TT56" s="170"/>
      <c r="TU56" s="170"/>
      <c r="TV56" s="170"/>
      <c r="TW56" s="170"/>
      <c r="TX56" s="170"/>
      <c r="TY56" s="170"/>
      <c r="TZ56" s="170"/>
      <c r="UA56" s="170"/>
      <c r="UB56" s="170">
        <f>データ!LA11</f>
        <v>13.6</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14.3</v>
      </c>
      <c r="SD57" s="170"/>
      <c r="SE57" s="170"/>
      <c r="SF57" s="170"/>
      <c r="SG57" s="170"/>
      <c r="SH57" s="170"/>
      <c r="SI57" s="170"/>
      <c r="SJ57" s="170"/>
      <c r="SK57" s="170"/>
      <c r="SL57" s="170"/>
      <c r="SM57" s="170"/>
      <c r="SN57" s="170"/>
      <c r="SO57" s="170"/>
      <c r="SP57" s="170"/>
      <c r="SQ57" s="170"/>
      <c r="SR57" s="170"/>
      <c r="SS57" s="170"/>
      <c r="ST57" s="170">
        <f>データ!KY12</f>
        <v>13.8</v>
      </c>
      <c r="SU57" s="170"/>
      <c r="SV57" s="170"/>
      <c r="SW57" s="170"/>
      <c r="SX57" s="170"/>
      <c r="SY57" s="170"/>
      <c r="SZ57" s="170"/>
      <c r="TA57" s="170"/>
      <c r="TB57" s="170"/>
      <c r="TC57" s="170"/>
      <c r="TD57" s="170"/>
      <c r="TE57" s="170"/>
      <c r="TF57" s="170"/>
      <c r="TG57" s="170"/>
      <c r="TH57" s="170"/>
      <c r="TI57" s="170"/>
      <c r="TJ57" s="170"/>
      <c r="TK57" s="170">
        <f>データ!KZ12</f>
        <v>14.2</v>
      </c>
      <c r="TL57" s="170"/>
      <c r="TM57" s="170"/>
      <c r="TN57" s="170"/>
      <c r="TO57" s="170"/>
      <c r="TP57" s="170"/>
      <c r="TQ57" s="170"/>
      <c r="TR57" s="170"/>
      <c r="TS57" s="170"/>
      <c r="TT57" s="170"/>
      <c r="TU57" s="170"/>
      <c r="TV57" s="170"/>
      <c r="TW57" s="170"/>
      <c r="TX57" s="170"/>
      <c r="TY57" s="170"/>
      <c r="TZ57" s="170"/>
      <c r="UA57" s="170"/>
      <c r="UB57" s="170">
        <f>データ!LA12</f>
        <v>14.1</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36</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36</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37</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0</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v>
      </c>
      <c r="TL71" s="170"/>
      <c r="TM71" s="170"/>
      <c r="TN71" s="170"/>
      <c r="TO71" s="170"/>
      <c r="TP71" s="170"/>
      <c r="TQ71" s="170"/>
      <c r="TR71" s="170"/>
      <c r="TS71" s="170"/>
      <c r="TT71" s="170"/>
      <c r="TU71" s="170"/>
      <c r="TV71" s="170"/>
      <c r="TW71" s="170"/>
      <c r="TX71" s="170"/>
      <c r="TY71" s="170"/>
      <c r="TZ71" s="170"/>
      <c r="UA71" s="170"/>
      <c r="UB71" s="170">
        <f>データ!LK11</f>
        <v>0</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1.8</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2.7</v>
      </c>
      <c r="SU72" s="170"/>
      <c r="SV72" s="170"/>
      <c r="SW72" s="170"/>
      <c r="SX72" s="170"/>
      <c r="SY72" s="170"/>
      <c r="SZ72" s="170"/>
      <c r="TA72" s="170"/>
      <c r="TB72" s="170"/>
      <c r="TC72" s="170"/>
      <c r="TD72" s="170"/>
      <c r="TE72" s="170"/>
      <c r="TF72" s="170"/>
      <c r="TG72" s="170"/>
      <c r="TH72" s="170"/>
      <c r="TI72" s="170"/>
      <c r="TJ72" s="170"/>
      <c r="TK72" s="170">
        <f>データ!LJ12</f>
        <v>9.6999999999999993</v>
      </c>
      <c r="TL72" s="170"/>
      <c r="TM72" s="170"/>
      <c r="TN72" s="170"/>
      <c r="TO72" s="170"/>
      <c r="TP72" s="170"/>
      <c r="TQ72" s="170"/>
      <c r="TR72" s="170"/>
      <c r="TS72" s="170"/>
      <c r="TT72" s="170"/>
      <c r="TU72" s="170"/>
      <c r="TV72" s="170"/>
      <c r="TW72" s="170"/>
      <c r="TX72" s="170"/>
      <c r="TY72" s="170"/>
      <c r="TZ72" s="170"/>
      <c r="UA72" s="170"/>
      <c r="UB72" s="170">
        <f>データ!LK12</f>
        <v>4.0999999999999996</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38</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125.8</v>
      </c>
      <c r="RM87" s="170"/>
      <c r="RN87" s="170"/>
      <c r="RO87" s="170"/>
      <c r="RP87" s="170"/>
      <c r="RQ87" s="170"/>
      <c r="RR87" s="170"/>
      <c r="RS87" s="170"/>
      <c r="RT87" s="170"/>
      <c r="RU87" s="170"/>
      <c r="RV87" s="170"/>
      <c r="RW87" s="170"/>
      <c r="RX87" s="170"/>
      <c r="RY87" s="170"/>
      <c r="RZ87" s="170"/>
      <c r="SA87" s="170"/>
      <c r="SB87" s="170"/>
      <c r="SC87" s="170">
        <f>データ!LR12</f>
        <v>119.4</v>
      </c>
      <c r="SD87" s="170"/>
      <c r="SE87" s="170"/>
      <c r="SF87" s="170"/>
      <c r="SG87" s="170"/>
      <c r="SH87" s="170"/>
      <c r="SI87" s="170"/>
      <c r="SJ87" s="170"/>
      <c r="SK87" s="170"/>
      <c r="SL87" s="170"/>
      <c r="SM87" s="170"/>
      <c r="SN87" s="170"/>
      <c r="SO87" s="170"/>
      <c r="SP87" s="170"/>
      <c r="SQ87" s="170"/>
      <c r="SR87" s="170"/>
      <c r="SS87" s="170"/>
      <c r="ST87" s="170">
        <f>データ!LS12</f>
        <v>113</v>
      </c>
      <c r="SU87" s="170"/>
      <c r="SV87" s="170"/>
      <c r="SW87" s="170"/>
      <c r="SX87" s="170"/>
      <c r="SY87" s="170"/>
      <c r="SZ87" s="170"/>
      <c r="TA87" s="170"/>
      <c r="TB87" s="170"/>
      <c r="TC87" s="170"/>
      <c r="TD87" s="170"/>
      <c r="TE87" s="170"/>
      <c r="TF87" s="170"/>
      <c r="TG87" s="170"/>
      <c r="TH87" s="170"/>
      <c r="TI87" s="170"/>
      <c r="TJ87" s="170"/>
      <c r="TK87" s="170">
        <f>データ!LT12</f>
        <v>99.1</v>
      </c>
      <c r="TL87" s="170"/>
      <c r="TM87" s="170"/>
      <c r="TN87" s="170"/>
      <c r="TO87" s="170"/>
      <c r="TP87" s="170"/>
      <c r="TQ87" s="170"/>
      <c r="TR87" s="170"/>
      <c r="TS87" s="170"/>
      <c r="TT87" s="170"/>
      <c r="TU87" s="170"/>
      <c r="TV87" s="170"/>
      <c r="TW87" s="170"/>
      <c r="TX87" s="170"/>
      <c r="TY87" s="170"/>
      <c r="TZ87" s="170"/>
      <c r="UA87" s="170"/>
      <c r="UB87" s="170">
        <f>データ!LU12</f>
        <v>88.2</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39</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280</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98.9</v>
      </c>
      <c r="RM118" s="170"/>
      <c r="RN118" s="170"/>
      <c r="RO118" s="170"/>
      <c r="RP118" s="170"/>
      <c r="RQ118" s="170"/>
      <c r="RR118" s="170"/>
      <c r="RS118" s="170"/>
      <c r="RT118" s="170"/>
      <c r="RU118" s="170"/>
      <c r="RV118" s="170"/>
      <c r="RW118" s="170"/>
      <c r="RX118" s="170"/>
      <c r="RY118" s="170"/>
      <c r="RZ118" s="170"/>
      <c r="SA118" s="170"/>
      <c r="SB118" s="170"/>
      <c r="SC118" s="170">
        <f>データ!ML12</f>
        <v>99.7</v>
      </c>
      <c r="SD118" s="170"/>
      <c r="SE118" s="170"/>
      <c r="SF118" s="170"/>
      <c r="SG118" s="170"/>
      <c r="SH118" s="170"/>
      <c r="SI118" s="170"/>
      <c r="SJ118" s="170"/>
      <c r="SK118" s="170"/>
      <c r="SL118" s="170"/>
      <c r="SM118" s="170"/>
      <c r="SN118" s="170"/>
      <c r="SO118" s="170"/>
      <c r="SP118" s="170"/>
      <c r="SQ118" s="170"/>
      <c r="SR118" s="170"/>
      <c r="SS118" s="170"/>
      <c r="ST118" s="170">
        <f>データ!MM12</f>
        <v>99.8</v>
      </c>
      <c r="SU118" s="170"/>
      <c r="SV118" s="170"/>
      <c r="SW118" s="170"/>
      <c r="SX118" s="170"/>
      <c r="SY118" s="170"/>
      <c r="SZ118" s="170"/>
      <c r="TA118" s="170"/>
      <c r="TB118" s="170"/>
      <c r="TC118" s="170"/>
      <c r="TD118" s="170"/>
      <c r="TE118" s="170"/>
      <c r="TF118" s="170"/>
      <c r="TG118" s="170"/>
      <c r="TH118" s="170"/>
      <c r="TI118" s="170"/>
      <c r="TJ118" s="170"/>
      <c r="TK118" s="170">
        <f>データ!MN12</f>
        <v>99.7</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（最大出力合計1,044kW）</v>
      </c>
      <c r="D126" s="2" t="str">
        <f>データ!EX9</f>
        <v>（最大出力合計-kW）</v>
      </c>
      <c r="E126" s="2" t="str">
        <f>データ!GW9</f>
        <v>（最大出力合計-kW）</v>
      </c>
      <c r="F126" s="2" t="str">
        <f>データ!IV9</f>
        <v>（最大出力合計-kW）</v>
      </c>
      <c r="G126" s="2" t="str">
        <f>データ!KU9</f>
        <v>（最大出力合計1,044kW）</v>
      </c>
    </row>
  </sheetData>
  <sheetProtection algorithmName="SHA-512" hashValue="xZv+12KjLUlVqv+XfHoTUHLrIVcHhPKBWmlKxr4eJHK+fVC2ImrJZ9Utv0SAPBPA6ZnbKof2/giyHHgT6fLp6w==" saltValue="jtRbqqAiJa7/e5po0BZt6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81</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82</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83</v>
      </c>
      <c r="MV4" s="38"/>
      <c r="MW4" s="38"/>
      <c r="MX4" s="41"/>
      <c r="MY4" s="37" t="s">
        <v>84</v>
      </c>
      <c r="MZ4" s="38"/>
      <c r="NA4" s="38"/>
      <c r="NB4" s="41"/>
      <c r="NC4" s="37" t="s">
        <v>45</v>
      </c>
      <c r="ND4" s="38"/>
      <c r="NE4" s="38"/>
      <c r="NF4" s="41"/>
      <c r="NG4" s="37" t="s">
        <v>85</v>
      </c>
      <c r="NH4" s="38"/>
      <c r="NI4" s="38"/>
      <c r="NJ4" s="41"/>
    </row>
    <row r="5" spans="1:374" x14ac:dyDescent="0.2">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117" x14ac:dyDescent="0.2">
      <c r="A6" s="33" t="s">
        <v>126</v>
      </c>
      <c r="B6" s="48" t="str">
        <f>B7</f>
        <v>2024</v>
      </c>
      <c r="C6" s="48" t="str">
        <f t="shared" ref="C6:AX6" si="6">C7</f>
        <v>092029</v>
      </c>
      <c r="D6" s="48" t="str">
        <f t="shared" si="6"/>
        <v>47</v>
      </c>
      <c r="E6" s="48" t="str">
        <f t="shared" si="6"/>
        <v>04</v>
      </c>
      <c r="F6" s="48" t="str">
        <f t="shared" si="6"/>
        <v>0</v>
      </c>
      <c r="G6" s="48" t="str">
        <f t="shared" si="6"/>
        <v>000</v>
      </c>
      <c r="H6" s="48" t="str">
        <f t="shared" si="6"/>
        <v>栃木県　足利市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令和15年6月30日　足利市太陽光発電施設（第一発電所・第二発電所）</v>
      </c>
      <c r="S6" s="52" t="str">
        <f t="shared" si="6"/>
        <v>令和15年6月30日　足利市太陽光発電施設（第一発電所・第二発電所）</v>
      </c>
      <c r="T6" s="48" t="str">
        <f t="shared" si="6"/>
        <v>無</v>
      </c>
      <c r="U6" s="52" t="str">
        <f t="shared" si="6"/>
        <v>東京電力エナジーパートナー㈱（第一発電所）・東京電力パワーグリッド㈱（第二発電所）</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1242</v>
      </c>
      <c r="AM6" s="50">
        <f t="shared" si="6"/>
        <v>1185</v>
      </c>
      <c r="AN6" s="50">
        <f t="shared" si="6"/>
        <v>969</v>
      </c>
      <c r="AO6" s="50">
        <f t="shared" si="6"/>
        <v>1292</v>
      </c>
      <c r="AP6" s="50">
        <f t="shared" si="6"/>
        <v>1248</v>
      </c>
      <c r="AQ6" s="50">
        <f t="shared" si="6"/>
        <v>1242</v>
      </c>
      <c r="AR6" s="50">
        <f t="shared" si="6"/>
        <v>1185</v>
      </c>
      <c r="AS6" s="50">
        <f t="shared" si="6"/>
        <v>969</v>
      </c>
      <c r="AT6" s="50">
        <f t="shared" si="6"/>
        <v>1292</v>
      </c>
      <c r="AU6" s="50">
        <f t="shared" si="6"/>
        <v>1248</v>
      </c>
      <c r="AV6" s="50" t="str">
        <f t="shared" si="6"/>
        <v>-</v>
      </c>
      <c r="AW6" s="50">
        <f t="shared" si="6"/>
        <v>48090</v>
      </c>
      <c r="AX6" s="50">
        <f t="shared" si="6"/>
        <v>48090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17" x14ac:dyDescent="0.2">
      <c r="A7" s="33"/>
      <c r="B7" s="58" t="s">
        <v>127</v>
      </c>
      <c r="C7" s="58" t="s">
        <v>128</v>
      </c>
      <c r="D7" s="58" t="s">
        <v>129</v>
      </c>
      <c r="E7" s="58" t="s">
        <v>130</v>
      </c>
      <c r="F7" s="58" t="s">
        <v>131</v>
      </c>
      <c r="G7" s="58" t="s">
        <v>132</v>
      </c>
      <c r="H7" s="58" t="s">
        <v>133</v>
      </c>
      <c r="I7" s="58" t="s">
        <v>134</v>
      </c>
      <c r="J7" s="58" t="s">
        <v>135</v>
      </c>
      <c r="K7" s="58" t="s">
        <v>136</v>
      </c>
      <c r="L7" s="59" t="s">
        <v>137</v>
      </c>
      <c r="M7" s="60" t="s">
        <v>138</v>
      </c>
      <c r="N7" s="60" t="s">
        <v>138</v>
      </c>
      <c r="O7" s="61" t="s">
        <v>138</v>
      </c>
      <c r="P7" s="61">
        <v>1</v>
      </c>
      <c r="Q7" s="61" t="s">
        <v>138</v>
      </c>
      <c r="R7" s="62" t="s">
        <v>139</v>
      </c>
      <c r="S7" s="62" t="s">
        <v>139</v>
      </c>
      <c r="T7" s="63" t="s">
        <v>140</v>
      </c>
      <c r="U7" s="62" t="s">
        <v>141</v>
      </c>
      <c r="V7" s="59" t="s">
        <v>138</v>
      </c>
      <c r="W7" s="61" t="s">
        <v>138</v>
      </c>
      <c r="X7" s="61" t="s">
        <v>138</v>
      </c>
      <c r="Y7" s="61" t="s">
        <v>138</v>
      </c>
      <c r="Z7" s="61" t="s">
        <v>138</v>
      </c>
      <c r="AA7" s="61" t="s">
        <v>138</v>
      </c>
      <c r="AB7" s="61" t="s">
        <v>138</v>
      </c>
      <c r="AC7" s="61" t="s">
        <v>138</v>
      </c>
      <c r="AD7" s="61" t="s">
        <v>138</v>
      </c>
      <c r="AE7" s="61" t="s">
        <v>138</v>
      </c>
      <c r="AF7" s="61" t="s">
        <v>138</v>
      </c>
      <c r="AG7" s="61" t="s">
        <v>138</v>
      </c>
      <c r="AH7" s="61" t="s">
        <v>138</v>
      </c>
      <c r="AI7" s="61" t="s">
        <v>138</v>
      </c>
      <c r="AJ7" s="61" t="s">
        <v>138</v>
      </c>
      <c r="AK7" s="61" t="s">
        <v>138</v>
      </c>
      <c r="AL7" s="61">
        <v>1242</v>
      </c>
      <c r="AM7" s="61">
        <v>1185</v>
      </c>
      <c r="AN7" s="61">
        <v>969</v>
      </c>
      <c r="AO7" s="61">
        <v>1292</v>
      </c>
      <c r="AP7" s="61">
        <v>1248</v>
      </c>
      <c r="AQ7" s="61">
        <v>1242</v>
      </c>
      <c r="AR7" s="61">
        <v>1185</v>
      </c>
      <c r="AS7" s="61">
        <v>969</v>
      </c>
      <c r="AT7" s="61">
        <v>1292</v>
      </c>
      <c r="AU7" s="61">
        <v>1248</v>
      </c>
      <c r="AV7" s="61" t="s">
        <v>138</v>
      </c>
      <c r="AW7" s="61">
        <v>48090</v>
      </c>
      <c r="AX7" s="61">
        <v>48090</v>
      </c>
      <c r="AY7" s="64">
        <v>106</v>
      </c>
      <c r="AZ7" s="64">
        <v>100.2</v>
      </c>
      <c r="BA7" s="64">
        <v>100</v>
      </c>
      <c r="BB7" s="64">
        <v>110</v>
      </c>
      <c r="BC7" s="64">
        <v>113.3</v>
      </c>
      <c r="BD7" s="64">
        <v>141.80000000000001</v>
      </c>
      <c r="BE7" s="64">
        <v>138.19999999999999</v>
      </c>
      <c r="BF7" s="64">
        <v>135</v>
      </c>
      <c r="BG7" s="64">
        <v>136.6</v>
      </c>
      <c r="BH7" s="64">
        <v>127.3</v>
      </c>
      <c r="BI7" s="64">
        <v>100</v>
      </c>
      <c r="BJ7" s="64">
        <v>109.6</v>
      </c>
      <c r="BK7" s="64">
        <v>104.6</v>
      </c>
      <c r="BL7" s="64">
        <v>83.5</v>
      </c>
      <c r="BM7" s="64">
        <v>110.7</v>
      </c>
      <c r="BN7" s="64">
        <v>102.9</v>
      </c>
      <c r="BO7" s="64">
        <v>238</v>
      </c>
      <c r="BP7" s="64">
        <v>227.5</v>
      </c>
      <c r="BQ7" s="64">
        <v>238.5</v>
      </c>
      <c r="BR7" s="64">
        <v>235</v>
      </c>
      <c r="BS7" s="64">
        <v>217.6</v>
      </c>
      <c r="BT7" s="64">
        <v>100</v>
      </c>
      <c r="BU7" s="64" t="s">
        <v>138</v>
      </c>
      <c r="BV7" s="64" t="s">
        <v>138</v>
      </c>
      <c r="BW7" s="64" t="s">
        <v>138</v>
      </c>
      <c r="BX7" s="64" t="s">
        <v>138</v>
      </c>
      <c r="BY7" s="64" t="s">
        <v>138</v>
      </c>
      <c r="BZ7" s="64" t="s">
        <v>138</v>
      </c>
      <c r="CA7" s="64" t="s">
        <v>138</v>
      </c>
      <c r="CB7" s="64" t="s">
        <v>138</v>
      </c>
      <c r="CC7" s="64" t="s">
        <v>138</v>
      </c>
      <c r="CD7" s="64" t="s">
        <v>138</v>
      </c>
      <c r="CE7" s="64" t="s">
        <v>138</v>
      </c>
      <c r="CF7" s="64">
        <v>41509.699999999997</v>
      </c>
      <c r="CG7" s="64">
        <v>43924.1</v>
      </c>
      <c r="CH7" s="64">
        <v>54430.3</v>
      </c>
      <c r="CI7" s="64">
        <v>39118.400000000001</v>
      </c>
      <c r="CJ7" s="64">
        <v>43469.599999999999</v>
      </c>
      <c r="CK7" s="64">
        <v>18998.7</v>
      </c>
      <c r="CL7" s="64">
        <v>17544.5</v>
      </c>
      <c r="CM7" s="64">
        <v>19886.599999999999</v>
      </c>
      <c r="CN7" s="64">
        <v>23723.7</v>
      </c>
      <c r="CO7" s="64">
        <v>22709.8</v>
      </c>
      <c r="CP7" s="61">
        <v>3091</v>
      </c>
      <c r="CQ7" s="61">
        <v>94</v>
      </c>
      <c r="CR7" s="61" t="s">
        <v>138</v>
      </c>
      <c r="CS7" s="61">
        <v>5044</v>
      </c>
      <c r="CT7" s="61">
        <v>7210</v>
      </c>
      <c r="CU7" s="61">
        <v>36820</v>
      </c>
      <c r="CV7" s="61">
        <v>35532</v>
      </c>
      <c r="CW7" s="61">
        <v>36111</v>
      </c>
      <c r="CX7" s="61">
        <v>39983</v>
      </c>
      <c r="CY7" s="61">
        <v>32708</v>
      </c>
      <c r="CZ7" s="61">
        <v>1044</v>
      </c>
      <c r="DA7" s="64">
        <v>13.6</v>
      </c>
      <c r="DB7" s="64">
        <v>13</v>
      </c>
      <c r="DC7" s="64">
        <v>10.6</v>
      </c>
      <c r="DD7" s="64">
        <v>14.1</v>
      </c>
      <c r="DE7" s="64">
        <v>13.6</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138</v>
      </c>
      <c r="EF7" s="64" t="s">
        <v>138</v>
      </c>
      <c r="EG7" s="64" t="s">
        <v>138</v>
      </c>
      <c r="EH7" s="64" t="s">
        <v>138</v>
      </c>
      <c r="EI7" s="64" t="s">
        <v>138</v>
      </c>
      <c r="EJ7" s="64" t="s">
        <v>138</v>
      </c>
      <c r="EK7" s="64" t="s">
        <v>138</v>
      </c>
      <c r="EL7" s="64" t="s">
        <v>138</v>
      </c>
      <c r="EM7" s="64" t="s">
        <v>138</v>
      </c>
      <c r="EN7" s="64" t="s">
        <v>138</v>
      </c>
      <c r="EO7" s="64">
        <v>100</v>
      </c>
      <c r="EP7" s="64">
        <v>100</v>
      </c>
      <c r="EQ7" s="64">
        <v>100</v>
      </c>
      <c r="ER7" s="64">
        <v>100</v>
      </c>
      <c r="ES7" s="64">
        <v>100</v>
      </c>
      <c r="ET7" s="64">
        <v>87.4</v>
      </c>
      <c r="EU7" s="64">
        <v>91</v>
      </c>
      <c r="EV7" s="64">
        <v>84.7</v>
      </c>
      <c r="EW7" s="64">
        <v>76.7</v>
      </c>
      <c r="EX7" s="64">
        <v>86.8</v>
      </c>
      <c r="EY7" s="61" t="s">
        <v>138</v>
      </c>
      <c r="EZ7" s="64" t="s">
        <v>138</v>
      </c>
      <c r="FA7" s="64" t="s">
        <v>138</v>
      </c>
      <c r="FB7" s="64" t="s">
        <v>138</v>
      </c>
      <c r="FC7" s="64" t="s">
        <v>138</v>
      </c>
      <c r="FD7" s="64" t="s">
        <v>138</v>
      </c>
      <c r="FE7" s="64">
        <v>54.1</v>
      </c>
      <c r="FF7" s="64">
        <v>58.1</v>
      </c>
      <c r="FG7" s="64">
        <v>55.4</v>
      </c>
      <c r="FH7" s="64">
        <v>46.1</v>
      </c>
      <c r="FI7" s="64">
        <v>45.8</v>
      </c>
      <c r="FJ7" s="64" t="s">
        <v>138</v>
      </c>
      <c r="FK7" s="64" t="s">
        <v>138</v>
      </c>
      <c r="FL7" s="64" t="s">
        <v>138</v>
      </c>
      <c r="FM7" s="64" t="s">
        <v>138</v>
      </c>
      <c r="FN7" s="64" t="s">
        <v>138</v>
      </c>
      <c r="FO7" s="64">
        <v>16.2</v>
      </c>
      <c r="FP7" s="64">
        <v>5.6</v>
      </c>
      <c r="FQ7" s="64">
        <v>7</v>
      </c>
      <c r="FR7" s="64">
        <v>35.700000000000003</v>
      </c>
      <c r="FS7" s="64">
        <v>14.9</v>
      </c>
      <c r="FT7" s="64" t="s">
        <v>138</v>
      </c>
      <c r="FU7" s="64" t="s">
        <v>138</v>
      </c>
      <c r="FV7" s="64" t="s">
        <v>138</v>
      </c>
      <c r="FW7" s="64" t="s">
        <v>138</v>
      </c>
      <c r="FX7" s="64" t="s">
        <v>138</v>
      </c>
      <c r="FY7" s="64">
        <v>339.9</v>
      </c>
      <c r="FZ7" s="64">
        <v>303.60000000000002</v>
      </c>
      <c r="GA7" s="64">
        <v>276.89999999999998</v>
      </c>
      <c r="GB7" s="64">
        <v>385.1</v>
      </c>
      <c r="GC7" s="64">
        <v>419.5</v>
      </c>
      <c r="GD7" s="64" t="s">
        <v>138</v>
      </c>
      <c r="GE7" s="64" t="s">
        <v>138</v>
      </c>
      <c r="GF7" s="64" t="s">
        <v>138</v>
      </c>
      <c r="GG7" s="64" t="s">
        <v>138</v>
      </c>
      <c r="GH7" s="64" t="s">
        <v>138</v>
      </c>
      <c r="GI7" s="64" t="s">
        <v>138</v>
      </c>
      <c r="GJ7" s="64" t="s">
        <v>138</v>
      </c>
      <c r="GK7" s="64" t="s">
        <v>138</v>
      </c>
      <c r="GL7" s="64" t="s">
        <v>138</v>
      </c>
      <c r="GM7" s="64" t="s">
        <v>138</v>
      </c>
      <c r="GN7" s="64" t="s">
        <v>138</v>
      </c>
      <c r="GO7" s="64" t="s">
        <v>138</v>
      </c>
      <c r="GP7" s="64" t="s">
        <v>138</v>
      </c>
      <c r="GQ7" s="64" t="s">
        <v>138</v>
      </c>
      <c r="GR7" s="64" t="s">
        <v>138</v>
      </c>
      <c r="GS7" s="64">
        <v>97.1</v>
      </c>
      <c r="GT7" s="64">
        <v>98.9</v>
      </c>
      <c r="GU7" s="64">
        <v>99.1</v>
      </c>
      <c r="GV7" s="64">
        <v>97.4</v>
      </c>
      <c r="GW7" s="64">
        <v>97.5</v>
      </c>
      <c r="GX7" s="61" t="s">
        <v>138</v>
      </c>
      <c r="GY7" s="64" t="s">
        <v>138</v>
      </c>
      <c r="GZ7" s="64" t="s">
        <v>138</v>
      </c>
      <c r="HA7" s="64" t="s">
        <v>138</v>
      </c>
      <c r="HB7" s="64" t="s">
        <v>138</v>
      </c>
      <c r="HC7" s="64" t="s">
        <v>138</v>
      </c>
      <c r="HD7" s="64">
        <v>69.8</v>
      </c>
      <c r="HE7" s="64">
        <v>70.2</v>
      </c>
      <c r="HF7" s="64">
        <v>71.099999999999994</v>
      </c>
      <c r="HG7" s="64">
        <v>67.7</v>
      </c>
      <c r="HH7" s="64">
        <v>64.5</v>
      </c>
      <c r="HI7" s="64" t="s">
        <v>138</v>
      </c>
      <c r="HJ7" s="64" t="s">
        <v>138</v>
      </c>
      <c r="HK7" s="64" t="s">
        <v>138</v>
      </c>
      <c r="HL7" s="64" t="s">
        <v>138</v>
      </c>
      <c r="HM7" s="64" t="s">
        <v>138</v>
      </c>
      <c r="HN7" s="64">
        <v>0</v>
      </c>
      <c r="HO7" s="64">
        <v>0.7</v>
      </c>
      <c r="HP7" s="64">
        <v>0.8</v>
      </c>
      <c r="HQ7" s="64">
        <v>0</v>
      </c>
      <c r="HR7" s="64">
        <v>0</v>
      </c>
      <c r="HS7" s="64" t="s">
        <v>138</v>
      </c>
      <c r="HT7" s="64" t="s">
        <v>138</v>
      </c>
      <c r="HU7" s="64" t="s">
        <v>138</v>
      </c>
      <c r="HV7" s="64" t="s">
        <v>138</v>
      </c>
      <c r="HW7" s="64" t="s">
        <v>138</v>
      </c>
      <c r="HX7" s="64">
        <v>54.4</v>
      </c>
      <c r="HY7" s="64">
        <v>57.6</v>
      </c>
      <c r="HZ7" s="64">
        <v>38</v>
      </c>
      <c r="IA7" s="64">
        <v>25.6</v>
      </c>
      <c r="IB7" s="64">
        <v>44</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32.9</v>
      </c>
      <c r="IS7" s="64">
        <v>38.5</v>
      </c>
      <c r="IT7" s="64">
        <v>20.8</v>
      </c>
      <c r="IU7" s="64">
        <v>9.3000000000000007</v>
      </c>
      <c r="IV7" s="64">
        <v>10.9</v>
      </c>
      <c r="IW7" s="61" t="s">
        <v>138</v>
      </c>
      <c r="IX7" s="64" t="s">
        <v>138</v>
      </c>
      <c r="IY7" s="64" t="s">
        <v>138</v>
      </c>
      <c r="IZ7" s="64" t="s">
        <v>138</v>
      </c>
      <c r="JA7" s="64" t="s">
        <v>138</v>
      </c>
      <c r="JB7" s="64" t="s">
        <v>138</v>
      </c>
      <c r="JC7" s="64">
        <v>14.7</v>
      </c>
      <c r="JD7" s="64">
        <v>20.6</v>
      </c>
      <c r="JE7" s="64">
        <v>19</v>
      </c>
      <c r="JF7" s="64">
        <v>16.8</v>
      </c>
      <c r="JG7" s="64">
        <v>15.8</v>
      </c>
      <c r="JH7" s="64" t="s">
        <v>138</v>
      </c>
      <c r="JI7" s="64" t="s">
        <v>138</v>
      </c>
      <c r="JJ7" s="64" t="s">
        <v>138</v>
      </c>
      <c r="JK7" s="64" t="s">
        <v>138</v>
      </c>
      <c r="JL7" s="64" t="s">
        <v>138</v>
      </c>
      <c r="JM7" s="64">
        <v>23.8</v>
      </c>
      <c r="JN7" s="64">
        <v>19.8</v>
      </c>
      <c r="JO7" s="64">
        <v>8.6999999999999993</v>
      </c>
      <c r="JP7" s="64">
        <v>9.1999999999999993</v>
      </c>
      <c r="JQ7" s="64">
        <v>6.1</v>
      </c>
      <c r="JR7" s="64" t="s">
        <v>138</v>
      </c>
      <c r="JS7" s="64" t="s">
        <v>138</v>
      </c>
      <c r="JT7" s="64" t="s">
        <v>138</v>
      </c>
      <c r="JU7" s="64" t="s">
        <v>138</v>
      </c>
      <c r="JV7" s="64" t="s">
        <v>138</v>
      </c>
      <c r="JW7" s="64">
        <v>250.5</v>
      </c>
      <c r="JX7" s="64">
        <v>426.9</v>
      </c>
      <c r="JY7" s="64">
        <v>431.4</v>
      </c>
      <c r="JZ7" s="64">
        <v>449.9</v>
      </c>
      <c r="KA7" s="64">
        <v>427.3</v>
      </c>
      <c r="KB7" s="64" t="s">
        <v>138</v>
      </c>
      <c r="KC7" s="64" t="s">
        <v>138</v>
      </c>
      <c r="KD7" s="64" t="s">
        <v>138</v>
      </c>
      <c r="KE7" s="64" t="s">
        <v>138</v>
      </c>
      <c r="KF7" s="64" t="s">
        <v>138</v>
      </c>
      <c r="KG7" s="64" t="s">
        <v>138</v>
      </c>
      <c r="KH7" s="64" t="s">
        <v>138</v>
      </c>
      <c r="KI7" s="64" t="s">
        <v>138</v>
      </c>
      <c r="KJ7" s="64" t="s">
        <v>138</v>
      </c>
      <c r="KK7" s="64" t="s">
        <v>138</v>
      </c>
      <c r="KL7" s="64" t="s">
        <v>138</v>
      </c>
      <c r="KM7" s="64" t="s">
        <v>138</v>
      </c>
      <c r="KN7" s="64" t="s">
        <v>138</v>
      </c>
      <c r="KO7" s="64" t="s">
        <v>138</v>
      </c>
      <c r="KP7" s="64" t="s">
        <v>138</v>
      </c>
      <c r="KQ7" s="64">
        <v>96.4</v>
      </c>
      <c r="KR7" s="64">
        <v>98.9</v>
      </c>
      <c r="KS7" s="64">
        <v>98.6</v>
      </c>
      <c r="KT7" s="64">
        <v>98.9</v>
      </c>
      <c r="KU7" s="64">
        <v>100</v>
      </c>
      <c r="KV7" s="61">
        <v>1044</v>
      </c>
      <c r="KW7" s="64">
        <v>13.6</v>
      </c>
      <c r="KX7" s="64">
        <v>13</v>
      </c>
      <c r="KY7" s="64">
        <v>10.6</v>
      </c>
      <c r="KZ7" s="64">
        <v>14.1</v>
      </c>
      <c r="LA7" s="64">
        <v>13.6</v>
      </c>
      <c r="LB7" s="64">
        <v>14.9</v>
      </c>
      <c r="LC7" s="64">
        <v>14.3</v>
      </c>
      <c r="LD7" s="64">
        <v>13.8</v>
      </c>
      <c r="LE7" s="64">
        <v>14.2</v>
      </c>
      <c r="LF7" s="64">
        <v>14.1</v>
      </c>
      <c r="LG7" s="64">
        <v>0</v>
      </c>
      <c r="LH7" s="64">
        <v>0</v>
      </c>
      <c r="LI7" s="64">
        <v>0</v>
      </c>
      <c r="LJ7" s="64">
        <v>0</v>
      </c>
      <c r="LK7" s="64">
        <v>0</v>
      </c>
      <c r="LL7" s="64">
        <v>1.8</v>
      </c>
      <c r="LM7" s="64">
        <v>1.8</v>
      </c>
      <c r="LN7" s="64">
        <v>2.7</v>
      </c>
      <c r="LO7" s="64">
        <v>9.6999999999999993</v>
      </c>
      <c r="LP7" s="64">
        <v>4.0999999999999996</v>
      </c>
      <c r="LQ7" s="64">
        <v>0</v>
      </c>
      <c r="LR7" s="64">
        <v>0</v>
      </c>
      <c r="LS7" s="64">
        <v>0</v>
      </c>
      <c r="LT7" s="64">
        <v>0</v>
      </c>
      <c r="LU7" s="64">
        <v>0</v>
      </c>
      <c r="LV7" s="64">
        <v>125.8</v>
      </c>
      <c r="LW7" s="64">
        <v>119.4</v>
      </c>
      <c r="LX7" s="64">
        <v>113</v>
      </c>
      <c r="LY7" s="64">
        <v>99.1</v>
      </c>
      <c r="LZ7" s="64">
        <v>88.2</v>
      </c>
      <c r="MA7" s="64" t="s">
        <v>138</v>
      </c>
      <c r="MB7" s="64" t="s">
        <v>138</v>
      </c>
      <c r="MC7" s="64" t="s">
        <v>138</v>
      </c>
      <c r="MD7" s="64" t="s">
        <v>138</v>
      </c>
      <c r="ME7" s="64" t="s">
        <v>138</v>
      </c>
      <c r="MF7" s="64" t="s">
        <v>138</v>
      </c>
      <c r="MG7" s="64" t="s">
        <v>138</v>
      </c>
      <c r="MH7" s="64" t="s">
        <v>138</v>
      </c>
      <c r="MI7" s="64" t="s">
        <v>138</v>
      </c>
      <c r="MJ7" s="64" t="s">
        <v>138</v>
      </c>
      <c r="MK7" s="64">
        <v>100</v>
      </c>
      <c r="ML7" s="64">
        <v>100</v>
      </c>
      <c r="MM7" s="64">
        <v>100</v>
      </c>
      <c r="MN7" s="64">
        <v>100</v>
      </c>
      <c r="MO7" s="64">
        <v>100</v>
      </c>
      <c r="MP7" s="64">
        <v>98.9</v>
      </c>
      <c r="MQ7" s="64">
        <v>99.7</v>
      </c>
      <c r="MR7" s="64">
        <v>99.8</v>
      </c>
      <c r="MS7" s="64">
        <v>99.7</v>
      </c>
      <c r="MT7" s="64">
        <v>99.7</v>
      </c>
      <c r="MU7" s="64" t="s">
        <v>138</v>
      </c>
      <c r="MV7" s="64" t="s">
        <v>138</v>
      </c>
      <c r="MW7" s="64" t="s">
        <v>138</v>
      </c>
      <c r="MX7" s="64" t="s">
        <v>138</v>
      </c>
      <c r="MY7" s="64" t="s">
        <v>138</v>
      </c>
      <c r="MZ7" s="64" t="s">
        <v>138</v>
      </c>
      <c r="NA7" s="64" t="s">
        <v>138</v>
      </c>
      <c r="NB7" s="64" t="s">
        <v>138</v>
      </c>
      <c r="NC7" s="64" t="s">
        <v>138</v>
      </c>
      <c r="ND7" s="64" t="s">
        <v>138</v>
      </c>
      <c r="NE7" s="64" t="s">
        <v>138</v>
      </c>
      <c r="NF7" s="64" t="s">
        <v>138</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142</v>
      </c>
      <c r="FB8" s="66"/>
      <c r="FC8" s="66"/>
      <c r="FD8" s="66"/>
      <c r="FE8" s="66"/>
      <c r="FF8" s="67"/>
      <c r="FG8" s="66"/>
      <c r="FH8" s="66"/>
      <c r="FI8" s="66" t="str">
        <f>FJ4</f>
        <v>修繕費比率（％）</v>
      </c>
      <c r="FJ8" s="66" t="b">
        <f>IF(SUM($M$6,$MU$7:$MX$7)=0,FALSE,TRUE)</f>
        <v>0</v>
      </c>
      <c r="FK8" s="68" t="s">
        <v>142</v>
      </c>
      <c r="FL8" s="66"/>
      <c r="FM8" s="66"/>
      <c r="FN8" s="66"/>
      <c r="FO8" s="66"/>
      <c r="FP8" s="66"/>
      <c r="FQ8" s="67"/>
      <c r="FR8" s="66"/>
      <c r="FS8" s="66" t="str">
        <f>FT4</f>
        <v>企業債残高対料金収入比率（％）</v>
      </c>
      <c r="FT8" s="66" t="b">
        <f>IF(SUM($M$6,$MU$7:$MX$7)=0,FALSE,TRUE)</f>
        <v>0</v>
      </c>
      <c r="FU8" s="68" t="s">
        <v>142</v>
      </c>
      <c r="FV8" s="66"/>
      <c r="FW8" s="66"/>
      <c r="FX8" s="66"/>
      <c r="FY8" s="66"/>
      <c r="FZ8" s="66"/>
      <c r="GA8" s="66"/>
      <c r="GB8" s="67"/>
      <c r="GC8" s="66" t="str">
        <f>GD4</f>
        <v>有形固定資産減価償却率（％）</v>
      </c>
      <c r="GD8" s="66" t="b">
        <f>IF(SUM($M$6,$MU$7:$MX$7)=0,FALSE,TRUE)</f>
        <v>0</v>
      </c>
      <c r="GE8" s="68" t="s">
        <v>142</v>
      </c>
      <c r="GF8" s="66"/>
      <c r="GG8" s="66"/>
      <c r="GH8" s="66"/>
      <c r="GI8" s="66"/>
      <c r="GJ8" s="66"/>
      <c r="GK8" s="66"/>
      <c r="GL8" s="66"/>
      <c r="GM8" s="66" t="str">
        <f>GN4</f>
        <v>FIT・FIP収入割合（％）</v>
      </c>
      <c r="GN8" s="66" t="b">
        <f>IF(SUM($M$6,$MU$7:$MX$7)=0,FALSE,TRUE)</f>
        <v>0</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0</v>
      </c>
      <c r="IY8" s="68" t="s">
        <v>142</v>
      </c>
      <c r="IZ8" s="66"/>
      <c r="JA8" s="66"/>
      <c r="JB8" s="66"/>
      <c r="JC8" s="66"/>
      <c r="JD8" s="67"/>
      <c r="JE8" s="66"/>
      <c r="JF8" s="66"/>
      <c r="JG8" s="66" t="str">
        <f>JH4</f>
        <v>修繕費比率（％）</v>
      </c>
      <c r="JH8" s="66" t="b">
        <f>IF(SUM($O$7,$NC$7:$NF$7)=0,FALSE,TRUE)</f>
        <v>0</v>
      </c>
      <c r="JI8" s="68" t="s">
        <v>142</v>
      </c>
      <c r="JJ8" s="66"/>
      <c r="JK8" s="66"/>
      <c r="JL8" s="66"/>
      <c r="JM8" s="66"/>
      <c r="JN8" s="66"/>
      <c r="JO8" s="67"/>
      <c r="JP8" s="66"/>
      <c r="JQ8" s="66" t="str">
        <f>JR4</f>
        <v>企業債残高対料金収入比率（％）</v>
      </c>
      <c r="JR8" s="66" t="b">
        <f>IF(SUM($O$7,$NC$7:$NF$7)=0,FALSE,TRUE)</f>
        <v>0</v>
      </c>
      <c r="JS8" s="68" t="s">
        <v>142</v>
      </c>
      <c r="JT8" s="66"/>
      <c r="JU8" s="66"/>
      <c r="JV8" s="66"/>
      <c r="JW8" s="66"/>
      <c r="JX8" s="66"/>
      <c r="JY8" s="66"/>
      <c r="JZ8" s="67"/>
      <c r="KA8" s="66" t="str">
        <f>KB4</f>
        <v>有形固定資産減価償却率（％）</v>
      </c>
      <c r="KB8" s="66" t="b">
        <f>IF(SUM($O$7,$NC$7:$NF$7)=0,FALSE,TRUE)</f>
        <v>0</v>
      </c>
      <c r="KC8" s="68" t="s">
        <v>142</v>
      </c>
      <c r="KD8" s="66"/>
      <c r="KE8" s="66"/>
      <c r="KF8" s="66"/>
      <c r="KG8" s="66"/>
      <c r="KH8" s="66"/>
      <c r="KI8" s="66"/>
      <c r="KJ8" s="66"/>
      <c r="KK8" s="66" t="str">
        <f>KL4</f>
        <v>FIT・FIP収入割合（％）</v>
      </c>
      <c r="KL8" s="66" t="b">
        <f>IF(SUM($O$7,$NC$7:$NF$7)=0,FALSE,TRUE)</f>
        <v>0</v>
      </c>
      <c r="KM8" s="68" t="s">
        <v>142</v>
      </c>
      <c r="KN8" s="66"/>
      <c r="KO8" s="66"/>
      <c r="KP8" s="66"/>
      <c r="KQ8" s="65"/>
      <c r="KR8" s="65"/>
      <c r="KS8" s="65"/>
      <c r="KT8" s="65"/>
      <c r="KU8" s="66" t="str">
        <f>KV5</f>
        <v>最大出力合計</v>
      </c>
      <c r="KV8" s="66" t="str">
        <f>KW4</f>
        <v>設備利用率（％）</v>
      </c>
      <c r="KW8" s="66" t="b">
        <f>IF(SUM($P$7,$NG$7:$NJ$7)=0,FALSE,TRUE)</f>
        <v>1</v>
      </c>
      <c r="KX8" s="68" t="s">
        <v>142</v>
      </c>
      <c r="KY8" s="66"/>
      <c r="KZ8" s="66"/>
      <c r="LA8" s="66"/>
      <c r="LB8" s="66"/>
      <c r="LC8" s="67"/>
      <c r="LD8" s="66"/>
      <c r="LE8" s="66"/>
      <c r="LF8" s="66" t="str">
        <f>LG4</f>
        <v>修繕費比率（％）</v>
      </c>
      <c r="LG8" s="66" t="b">
        <f>IF(SUM($P$7,$NG$7:$NJ$7)=0,FALSE,TRUE)</f>
        <v>1</v>
      </c>
      <c r="LH8" s="68" t="s">
        <v>142</v>
      </c>
      <c r="LI8" s="66"/>
      <c r="LJ8" s="66"/>
      <c r="LK8" s="66"/>
      <c r="LL8" s="66"/>
      <c r="LM8" s="66"/>
      <c r="LN8" s="67"/>
      <c r="LO8" s="66"/>
      <c r="LP8" s="66" t="str">
        <f>LQ4</f>
        <v>企業債残高対料金収入比率（％）</v>
      </c>
      <c r="LQ8" s="66" t="b">
        <f>IF(SUM($P$7,$NG$7:$NJ$7)=0,FALSE,TRUE)</f>
        <v>1</v>
      </c>
      <c r="LR8" s="68" t="s">
        <v>142</v>
      </c>
      <c r="LS8" s="66"/>
      <c r="LT8" s="66"/>
      <c r="LU8" s="66"/>
      <c r="LV8" s="66"/>
      <c r="LW8" s="66"/>
      <c r="LX8" s="66"/>
      <c r="LY8" s="67"/>
      <c r="LZ8" s="66" t="str">
        <f>MA4</f>
        <v>有形固定資産減価償却率（％）</v>
      </c>
      <c r="MA8" s="66" t="b">
        <f>IF(SUM($P$7,$NG$7:$NJ$7)=0,FALSE,TRUE)</f>
        <v>1</v>
      </c>
      <c r="MB8" s="68" t="s">
        <v>142</v>
      </c>
      <c r="MC8" s="66"/>
      <c r="MD8" s="66"/>
      <c r="ME8" s="66"/>
      <c r="MF8" s="66"/>
      <c r="MG8" s="66"/>
      <c r="MH8" s="66"/>
      <c r="MI8" s="66"/>
      <c r="MJ8" s="66" t="str">
        <f>MK4</f>
        <v>FIT・FIP収入割合（％）</v>
      </c>
      <c r="MK8" s="66" t="b">
        <f>IF(SUM($P$7,$NG$7:$NJ$7)=0,FALSE,TRUE)</f>
        <v>1</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（最大出力合計1,044kW）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（最大出力合計1,044kW）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106</v>
      </c>
      <c r="AZ11" s="75">
        <f>AZ7</f>
        <v>100.2</v>
      </c>
      <c r="BA11" s="75">
        <f>BA7</f>
        <v>100</v>
      </c>
      <c r="BB11" s="75">
        <f>BB7</f>
        <v>110</v>
      </c>
      <c r="BC11" s="75">
        <f>BC7</f>
        <v>113.3</v>
      </c>
      <c r="BD11" s="65"/>
      <c r="BE11" s="65"/>
      <c r="BF11" s="65"/>
      <c r="BG11" s="65"/>
      <c r="BH11" s="65"/>
      <c r="BI11" s="74" t="s">
        <v>150</v>
      </c>
      <c r="BJ11" s="75">
        <f>BJ7</f>
        <v>109.6</v>
      </c>
      <c r="BK11" s="75">
        <f>BK7</f>
        <v>104.6</v>
      </c>
      <c r="BL11" s="75">
        <f>BL7</f>
        <v>83.5</v>
      </c>
      <c r="BM11" s="75">
        <f>BM7</f>
        <v>110.7</v>
      </c>
      <c r="BN11" s="75">
        <f>BN7</f>
        <v>102.9</v>
      </c>
      <c r="BO11" s="65"/>
      <c r="BP11" s="65"/>
      <c r="BQ11" s="65"/>
      <c r="BR11" s="65"/>
      <c r="BS11" s="65"/>
      <c r="BT11" s="74" t="s">
        <v>150</v>
      </c>
      <c r="BU11" s="75" t="str">
        <f>BU7</f>
        <v>-</v>
      </c>
      <c r="BV11" s="75" t="str">
        <f>BV7</f>
        <v>-</v>
      </c>
      <c r="BW11" s="75" t="str">
        <f>BW7</f>
        <v>-</v>
      </c>
      <c r="BX11" s="75" t="str">
        <f>BX7</f>
        <v>-</v>
      </c>
      <c r="BY11" s="75" t="str">
        <f>BY7</f>
        <v>-</v>
      </c>
      <c r="BZ11" s="65"/>
      <c r="CA11" s="65"/>
      <c r="CB11" s="65"/>
      <c r="CC11" s="65"/>
      <c r="CD11" s="65"/>
      <c r="CE11" s="74" t="s">
        <v>150</v>
      </c>
      <c r="CF11" s="75">
        <f>CF7</f>
        <v>41509.699999999997</v>
      </c>
      <c r="CG11" s="75">
        <f>CG7</f>
        <v>43924.1</v>
      </c>
      <c r="CH11" s="75">
        <f>CH7</f>
        <v>54430.3</v>
      </c>
      <c r="CI11" s="75">
        <f>CI7</f>
        <v>39118.400000000001</v>
      </c>
      <c r="CJ11" s="75">
        <f>CJ7</f>
        <v>43469.599999999999</v>
      </c>
      <c r="CK11" s="65"/>
      <c r="CL11" s="65"/>
      <c r="CM11" s="65"/>
      <c r="CN11" s="65"/>
      <c r="CO11" s="74" t="s">
        <v>150</v>
      </c>
      <c r="CP11" s="76">
        <f>CP7</f>
        <v>3091</v>
      </c>
      <c r="CQ11" s="76">
        <f>CQ7</f>
        <v>94</v>
      </c>
      <c r="CR11" s="76" t="str">
        <f>CR7</f>
        <v>-</v>
      </c>
      <c r="CS11" s="76">
        <f>CS7</f>
        <v>5044</v>
      </c>
      <c r="CT11" s="76">
        <f>CT7</f>
        <v>7210</v>
      </c>
      <c r="CU11" s="65"/>
      <c r="CV11" s="65"/>
      <c r="CW11" s="65"/>
      <c r="CX11" s="65"/>
      <c r="CY11" s="65"/>
      <c r="CZ11" s="74" t="s">
        <v>150</v>
      </c>
      <c r="DA11" s="75">
        <f>DA7</f>
        <v>13.6</v>
      </c>
      <c r="DB11" s="75">
        <f>DB7</f>
        <v>13</v>
      </c>
      <c r="DC11" s="75">
        <f>DC7</f>
        <v>10.6</v>
      </c>
      <c r="DD11" s="75">
        <f>DD7</f>
        <v>14.1</v>
      </c>
      <c r="DE11" s="75">
        <f>DE7</f>
        <v>13.6</v>
      </c>
      <c r="DF11" s="65"/>
      <c r="DG11" s="65"/>
      <c r="DH11" s="65"/>
      <c r="DI11" s="65"/>
      <c r="DJ11" s="74" t="s">
        <v>150</v>
      </c>
      <c r="DK11" s="75">
        <f>DK7</f>
        <v>0</v>
      </c>
      <c r="DL11" s="75">
        <f>DL7</f>
        <v>0</v>
      </c>
      <c r="DM11" s="75">
        <f>DM7</f>
        <v>0</v>
      </c>
      <c r="DN11" s="75">
        <f>DN7</f>
        <v>0</v>
      </c>
      <c r="DO11" s="75">
        <f>DO7</f>
        <v>0</v>
      </c>
      <c r="DP11" s="65"/>
      <c r="DQ11" s="65"/>
      <c r="DR11" s="65"/>
      <c r="DS11" s="65"/>
      <c r="DT11" s="74" t="s">
        <v>150</v>
      </c>
      <c r="DU11" s="75">
        <f>DU7</f>
        <v>0</v>
      </c>
      <c r="DV11" s="75">
        <f>DV7</f>
        <v>0</v>
      </c>
      <c r="DW11" s="75">
        <f>DW7</f>
        <v>0</v>
      </c>
      <c r="DX11" s="75">
        <f>DX7</f>
        <v>0</v>
      </c>
      <c r="DY11" s="75">
        <f>DY7</f>
        <v>0</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150</v>
      </c>
      <c r="EO11" s="75">
        <f>EO7</f>
        <v>100</v>
      </c>
      <c r="EP11" s="75">
        <f>EP7</f>
        <v>100</v>
      </c>
      <c r="EQ11" s="75">
        <f>EQ7</f>
        <v>100</v>
      </c>
      <c r="ER11" s="75">
        <f>ER7</f>
        <v>100</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150</v>
      </c>
      <c r="FJ11" s="75" t="str">
        <f>FJ7</f>
        <v>-</v>
      </c>
      <c r="FK11" s="75" t="str">
        <f>FK7</f>
        <v>-</v>
      </c>
      <c r="FL11" s="75" t="str">
        <f>FL7</f>
        <v>-</v>
      </c>
      <c r="FM11" s="75" t="str">
        <f>FM7</f>
        <v>-</v>
      </c>
      <c r="FN11" s="75" t="str">
        <f>FN7</f>
        <v>-</v>
      </c>
      <c r="FO11" s="65"/>
      <c r="FP11" s="65"/>
      <c r="FQ11" s="65"/>
      <c r="FR11" s="65"/>
      <c r="FS11" s="74" t="s">
        <v>150</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150</v>
      </c>
      <c r="GN11" s="75" t="str">
        <f>GN7</f>
        <v>-</v>
      </c>
      <c r="GO11" s="75" t="str">
        <f>GO7</f>
        <v>-</v>
      </c>
      <c r="GP11" s="75" t="str">
        <f>GP7</f>
        <v>-</v>
      </c>
      <c r="GQ11" s="75" t="str">
        <f>GQ7</f>
        <v>-</v>
      </c>
      <c r="GR11" s="75" t="str">
        <f>GR7</f>
        <v>-</v>
      </c>
      <c r="GS11" s="65"/>
      <c r="GT11" s="65"/>
      <c r="GU11" s="65"/>
      <c r="GV11" s="65"/>
      <c r="GW11" s="65"/>
      <c r="GX11" s="74" t="s">
        <v>150</v>
      </c>
      <c r="GY11" s="75" t="str">
        <f>GY7</f>
        <v>-</v>
      </c>
      <c r="GZ11" s="75" t="str">
        <f>GZ7</f>
        <v>-</v>
      </c>
      <c r="HA11" s="75" t="str">
        <f>HA7</f>
        <v>-</v>
      </c>
      <c r="HB11" s="75" t="str">
        <f>HB7</f>
        <v>-</v>
      </c>
      <c r="HC11" s="75" t="str">
        <f>HC7</f>
        <v>-</v>
      </c>
      <c r="HD11" s="65"/>
      <c r="HE11" s="65"/>
      <c r="HF11" s="65"/>
      <c r="HG11" s="65"/>
      <c r="HH11" s="74" t="s">
        <v>150</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150</v>
      </c>
      <c r="IC11" s="75" t="str">
        <f>IC7</f>
        <v>-</v>
      </c>
      <c r="ID11" s="75" t="str">
        <f>ID7</f>
        <v>-</v>
      </c>
      <c r="IE11" s="75" t="str">
        <f>IE7</f>
        <v>-</v>
      </c>
      <c r="IF11" s="75" t="str">
        <f>IF7</f>
        <v>-</v>
      </c>
      <c r="IG11" s="75" t="str">
        <f>IG7</f>
        <v>-</v>
      </c>
      <c r="IH11" s="65"/>
      <c r="II11" s="65"/>
      <c r="IJ11" s="65"/>
      <c r="IK11" s="65"/>
      <c r="IL11" s="74" t="s">
        <v>150</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150</v>
      </c>
      <c r="JH11" s="75" t="str">
        <f>JH7</f>
        <v>-</v>
      </c>
      <c r="JI11" s="75" t="str">
        <f>JI7</f>
        <v>-</v>
      </c>
      <c r="JJ11" s="75" t="str">
        <f>JJ7</f>
        <v>-</v>
      </c>
      <c r="JK11" s="75" t="str">
        <f>JK7</f>
        <v>-</v>
      </c>
      <c r="JL11" s="75" t="str">
        <f>JL7</f>
        <v>-</v>
      </c>
      <c r="JM11" s="65"/>
      <c r="JN11" s="65"/>
      <c r="JO11" s="65"/>
      <c r="JP11" s="65"/>
      <c r="JQ11" s="74" t="s">
        <v>152</v>
      </c>
      <c r="JR11" s="75" t="str">
        <f>JR7</f>
        <v>-</v>
      </c>
      <c r="JS11" s="75" t="str">
        <f>JS7</f>
        <v>-</v>
      </c>
      <c r="JT11" s="75" t="str">
        <f>JT7</f>
        <v>-</v>
      </c>
      <c r="JU11" s="75" t="str">
        <f>JU7</f>
        <v>-</v>
      </c>
      <c r="JV11" s="75" t="str">
        <f>JV7</f>
        <v>-</v>
      </c>
      <c r="JW11" s="65"/>
      <c r="JX11" s="65"/>
      <c r="JY11" s="65"/>
      <c r="JZ11" s="65"/>
      <c r="KA11" s="74" t="s">
        <v>150</v>
      </c>
      <c r="KB11" s="75" t="str">
        <f>KB7</f>
        <v>-</v>
      </c>
      <c r="KC11" s="75" t="str">
        <f>KC7</f>
        <v>-</v>
      </c>
      <c r="KD11" s="75" t="str">
        <f>KD7</f>
        <v>-</v>
      </c>
      <c r="KE11" s="75" t="str">
        <f>KE7</f>
        <v>-</v>
      </c>
      <c r="KF11" s="75" t="str">
        <f>KF7</f>
        <v>-</v>
      </c>
      <c r="KG11" s="65"/>
      <c r="KH11" s="65"/>
      <c r="KI11" s="65"/>
      <c r="KJ11" s="65"/>
      <c r="KK11" s="74" t="s">
        <v>150</v>
      </c>
      <c r="KL11" s="75" t="str">
        <f>KL7</f>
        <v>-</v>
      </c>
      <c r="KM11" s="75" t="str">
        <f>KM7</f>
        <v>-</v>
      </c>
      <c r="KN11" s="75" t="str">
        <f>KN7</f>
        <v>-</v>
      </c>
      <c r="KO11" s="75" t="str">
        <f>KO7</f>
        <v>-</v>
      </c>
      <c r="KP11" s="75" t="str">
        <f>KP7</f>
        <v>-</v>
      </c>
      <c r="KQ11" s="65"/>
      <c r="KR11" s="65"/>
      <c r="KS11" s="65"/>
      <c r="KT11" s="65"/>
      <c r="KU11" s="65"/>
      <c r="KV11" s="74" t="s">
        <v>150</v>
      </c>
      <c r="KW11" s="75">
        <f>KW7</f>
        <v>13.6</v>
      </c>
      <c r="KX11" s="75">
        <f>KX7</f>
        <v>13</v>
      </c>
      <c r="KY11" s="75">
        <f>KY7</f>
        <v>10.6</v>
      </c>
      <c r="KZ11" s="75">
        <f>KZ7</f>
        <v>14.1</v>
      </c>
      <c r="LA11" s="75">
        <f>LA7</f>
        <v>13.6</v>
      </c>
      <c r="LB11" s="65"/>
      <c r="LC11" s="65"/>
      <c r="LD11" s="65"/>
      <c r="LE11" s="65"/>
      <c r="LF11" s="74" t="s">
        <v>150</v>
      </c>
      <c r="LG11" s="75">
        <f>LG7</f>
        <v>0</v>
      </c>
      <c r="LH11" s="75">
        <f>LH7</f>
        <v>0</v>
      </c>
      <c r="LI11" s="75">
        <f>LI7</f>
        <v>0</v>
      </c>
      <c r="LJ11" s="75">
        <f>LJ7</f>
        <v>0</v>
      </c>
      <c r="LK11" s="75">
        <f>LK7</f>
        <v>0</v>
      </c>
      <c r="LL11" s="65"/>
      <c r="LM11" s="65"/>
      <c r="LN11" s="65"/>
      <c r="LO11" s="65"/>
      <c r="LP11" s="74" t="s">
        <v>150</v>
      </c>
      <c r="LQ11" s="75">
        <f>LQ7</f>
        <v>0</v>
      </c>
      <c r="LR11" s="75">
        <f>LR7</f>
        <v>0</v>
      </c>
      <c r="LS11" s="75">
        <f>LS7</f>
        <v>0</v>
      </c>
      <c r="LT11" s="75">
        <f>LT7</f>
        <v>0</v>
      </c>
      <c r="LU11" s="75">
        <f>LU7</f>
        <v>0</v>
      </c>
      <c r="LV11" s="65"/>
      <c r="LW11" s="65"/>
      <c r="LX11" s="65"/>
      <c r="LY11" s="65"/>
      <c r="LZ11" s="74" t="s">
        <v>150</v>
      </c>
      <c r="MA11" s="75" t="str">
        <f>MA7</f>
        <v>-</v>
      </c>
      <c r="MB11" s="75" t="str">
        <f>MB7</f>
        <v>-</v>
      </c>
      <c r="MC11" s="75" t="str">
        <f>MC7</f>
        <v>-</v>
      </c>
      <c r="MD11" s="75" t="str">
        <f>MD7</f>
        <v>-</v>
      </c>
      <c r="ME11" s="75" t="str">
        <f>ME7</f>
        <v>-</v>
      </c>
      <c r="MF11" s="65"/>
      <c r="MG11" s="65"/>
      <c r="MH11" s="65"/>
      <c r="MI11" s="65"/>
      <c r="MJ11" s="74" t="s">
        <v>150</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141.80000000000001</v>
      </c>
      <c r="AZ12" s="75">
        <f>BE7</f>
        <v>138.19999999999999</v>
      </c>
      <c r="BA12" s="75">
        <f>BF7</f>
        <v>135</v>
      </c>
      <c r="BB12" s="75">
        <f>BG7</f>
        <v>136.6</v>
      </c>
      <c r="BC12" s="75">
        <f>BH7</f>
        <v>127.3</v>
      </c>
      <c r="BD12" s="65"/>
      <c r="BE12" s="65"/>
      <c r="BF12" s="65"/>
      <c r="BG12" s="65"/>
      <c r="BH12" s="65"/>
      <c r="BI12" s="74" t="s">
        <v>153</v>
      </c>
      <c r="BJ12" s="75">
        <f>BO7</f>
        <v>238</v>
      </c>
      <c r="BK12" s="75">
        <f>BP7</f>
        <v>227.5</v>
      </c>
      <c r="BL12" s="75">
        <f>BQ7</f>
        <v>238.5</v>
      </c>
      <c r="BM12" s="75">
        <f>BR7</f>
        <v>235</v>
      </c>
      <c r="BN12" s="75">
        <f>BS7</f>
        <v>217.6</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18998.7</v>
      </c>
      <c r="CG12" s="75">
        <f>CL7</f>
        <v>17544.5</v>
      </c>
      <c r="CH12" s="75">
        <f>CM7</f>
        <v>19886.599999999999</v>
      </c>
      <c r="CI12" s="75">
        <f>CN7</f>
        <v>23723.7</v>
      </c>
      <c r="CJ12" s="75">
        <f>CO7</f>
        <v>22709.8</v>
      </c>
      <c r="CK12" s="65"/>
      <c r="CL12" s="65"/>
      <c r="CM12" s="65"/>
      <c r="CN12" s="65"/>
      <c r="CO12" s="74" t="s">
        <v>153</v>
      </c>
      <c r="CP12" s="76">
        <f>CU7</f>
        <v>36820</v>
      </c>
      <c r="CQ12" s="76">
        <f>CV7</f>
        <v>35532</v>
      </c>
      <c r="CR12" s="76">
        <f>CW7</f>
        <v>36111</v>
      </c>
      <c r="CS12" s="76">
        <f>CX7</f>
        <v>39983</v>
      </c>
      <c r="CT12" s="76">
        <f>CY7</f>
        <v>32708</v>
      </c>
      <c r="CU12" s="65"/>
      <c r="CV12" s="65"/>
      <c r="CW12" s="65"/>
      <c r="CX12" s="65"/>
      <c r="CY12" s="65"/>
      <c r="CZ12" s="74" t="s">
        <v>153</v>
      </c>
      <c r="DA12" s="75">
        <f>DF7</f>
        <v>29.1</v>
      </c>
      <c r="DB12" s="75">
        <f>DG7</f>
        <v>29.6</v>
      </c>
      <c r="DC12" s="75">
        <f>DH7</f>
        <v>29.1</v>
      </c>
      <c r="DD12" s="75">
        <f>DI7</f>
        <v>27.5</v>
      </c>
      <c r="DE12" s="75">
        <f>DJ7</f>
        <v>26.6</v>
      </c>
      <c r="DF12" s="65"/>
      <c r="DG12" s="65"/>
      <c r="DH12" s="65"/>
      <c r="DI12" s="65"/>
      <c r="DJ12" s="74" t="s">
        <v>153</v>
      </c>
      <c r="DK12" s="75">
        <f>DP7</f>
        <v>6.3</v>
      </c>
      <c r="DL12" s="75">
        <f>DQ7</f>
        <v>5</v>
      </c>
      <c r="DM12" s="75">
        <f>DR7</f>
        <v>4.0999999999999996</v>
      </c>
      <c r="DN12" s="75">
        <f>DS7</f>
        <v>12.3</v>
      </c>
      <c r="DO12" s="75">
        <f>DT7</f>
        <v>5.3</v>
      </c>
      <c r="DP12" s="65"/>
      <c r="DQ12" s="65"/>
      <c r="DR12" s="65"/>
      <c r="DS12" s="65"/>
      <c r="DT12" s="74" t="s">
        <v>153</v>
      </c>
      <c r="DU12" s="75">
        <f>DZ7</f>
        <v>156.6</v>
      </c>
      <c r="DV12" s="75">
        <f>EA7</f>
        <v>197.3</v>
      </c>
      <c r="DW12" s="75">
        <f>EB7</f>
        <v>179.5</v>
      </c>
      <c r="DX12" s="75">
        <f>EC7</f>
        <v>171.6</v>
      </c>
      <c r="DY12" s="75">
        <f>ED7</f>
        <v>191.4</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154</v>
      </c>
      <c r="EO12" s="75">
        <f>ET7</f>
        <v>87.4</v>
      </c>
      <c r="EP12" s="75">
        <f>EU7</f>
        <v>91</v>
      </c>
      <c r="EQ12" s="75">
        <f>EV7</f>
        <v>84.7</v>
      </c>
      <c r="ER12" s="75">
        <f>EW7</f>
        <v>76.7</v>
      </c>
      <c r="ES12" s="75">
        <f>EX7</f>
        <v>86.8</v>
      </c>
      <c r="ET12" s="65"/>
      <c r="EU12" s="65"/>
      <c r="EV12" s="65"/>
      <c r="EW12" s="65"/>
      <c r="EX12" s="65"/>
      <c r="EY12" s="74" t="s">
        <v>155</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154</v>
      </c>
      <c r="KW12" s="75">
        <f>IF($KW$8,LB7,"-")</f>
        <v>14.9</v>
      </c>
      <c r="KX12" s="75">
        <f>IF($KW$8,LC7,"-")</f>
        <v>14.3</v>
      </c>
      <c r="KY12" s="75">
        <f>IF($KW$8,LD7,"-")</f>
        <v>13.8</v>
      </c>
      <c r="KZ12" s="75">
        <f>IF($KW$8,LE7,"-")</f>
        <v>14.2</v>
      </c>
      <c r="LA12" s="75">
        <f>IF($KW$8,LF7,"-")</f>
        <v>14.1</v>
      </c>
      <c r="LB12" s="65"/>
      <c r="LC12" s="65"/>
      <c r="LD12" s="65"/>
      <c r="LE12" s="65"/>
      <c r="LF12" s="74" t="s">
        <v>154</v>
      </c>
      <c r="LG12" s="75">
        <f>IF($LG$8,LL7,"-")</f>
        <v>1.8</v>
      </c>
      <c r="LH12" s="75">
        <f>IF($LG$8,LM7,"-")</f>
        <v>1.8</v>
      </c>
      <c r="LI12" s="75">
        <f>IF($LG$8,LN7,"-")</f>
        <v>2.7</v>
      </c>
      <c r="LJ12" s="75">
        <f>IF($LG$8,LO7,"-")</f>
        <v>9.6999999999999993</v>
      </c>
      <c r="LK12" s="75">
        <f>IF($LG$8,LP7,"-")</f>
        <v>4.0999999999999996</v>
      </c>
      <c r="LL12" s="65"/>
      <c r="LM12" s="65"/>
      <c r="LN12" s="65"/>
      <c r="LO12" s="65"/>
      <c r="LP12" s="74" t="s">
        <v>153</v>
      </c>
      <c r="LQ12" s="75">
        <f>IF($LQ$8,LV7,"-")</f>
        <v>125.8</v>
      </c>
      <c r="LR12" s="75">
        <f>IF($LQ$8,LW7,"-")</f>
        <v>119.4</v>
      </c>
      <c r="LS12" s="75">
        <f>IF($LQ$8,LX7,"-")</f>
        <v>113</v>
      </c>
      <c r="LT12" s="75">
        <f>IF($LQ$8,LY7,"-")</f>
        <v>99.1</v>
      </c>
      <c r="LU12" s="75">
        <f>IF($LQ$8,LZ7,"-")</f>
        <v>88.2</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153</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157</v>
      </c>
      <c r="C14" s="79"/>
      <c r="D14" s="80"/>
      <c r="E14" s="79"/>
      <c r="F14" s="179" t="s">
        <v>158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163</v>
      </c>
      <c r="C16" s="178"/>
      <c r="D16" s="80"/>
      <c r="E16" s="77">
        <f>E15+1</f>
        <v>2</v>
      </c>
      <c r="F16" s="178" t="s">
        <v>98</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106</v>
      </c>
      <c r="AZ17" s="85">
        <f t="shared" ref="AZ17:BC17" si="9">IF(AZ7="-",NA(),AZ7)</f>
        <v>100.2</v>
      </c>
      <c r="BA17" s="85">
        <f t="shared" si="9"/>
        <v>100</v>
      </c>
      <c r="BB17" s="85">
        <f t="shared" si="9"/>
        <v>110</v>
      </c>
      <c r="BC17" s="85">
        <f t="shared" si="9"/>
        <v>113.3</v>
      </c>
      <c r="BD17" s="80"/>
      <c r="BE17" s="80"/>
      <c r="BF17" s="80"/>
      <c r="BG17" s="80"/>
      <c r="BH17" s="80"/>
      <c r="BI17" s="84" t="s">
        <v>169</v>
      </c>
      <c r="BJ17" s="85">
        <f>IF(BJ7="-",NA(),BJ7)</f>
        <v>109.6</v>
      </c>
      <c r="BK17" s="85">
        <f t="shared" ref="BK17:BN17" si="10">IF(BK7="-",NA(),BK7)</f>
        <v>104.6</v>
      </c>
      <c r="BL17" s="85">
        <f t="shared" si="10"/>
        <v>83.5</v>
      </c>
      <c r="BM17" s="85">
        <f t="shared" si="10"/>
        <v>110.7</v>
      </c>
      <c r="BN17" s="85">
        <f t="shared" si="10"/>
        <v>102.9</v>
      </c>
      <c r="BO17" s="80"/>
      <c r="BP17" s="80"/>
      <c r="BQ17" s="80"/>
      <c r="BR17" s="80"/>
      <c r="BS17" s="80"/>
      <c r="BT17" s="84" t="s">
        <v>169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41509.699999999997</v>
      </c>
      <c r="CG17" s="85">
        <f t="shared" ref="CG17:CJ17" si="12">IF(CG7="-",NA(),CG7)</f>
        <v>43924.1</v>
      </c>
      <c r="CH17" s="85">
        <f t="shared" si="12"/>
        <v>54430.3</v>
      </c>
      <c r="CI17" s="85">
        <f t="shared" si="12"/>
        <v>39118.400000000001</v>
      </c>
      <c r="CJ17" s="85">
        <f t="shared" si="12"/>
        <v>43469.599999999999</v>
      </c>
      <c r="CK17" s="80"/>
      <c r="CL17" s="80"/>
      <c r="CM17" s="80"/>
      <c r="CN17" s="80"/>
      <c r="CO17" s="84" t="s">
        <v>168</v>
      </c>
      <c r="CP17" s="86">
        <f>IF(CP7="-",NA(),CP7)</f>
        <v>3091</v>
      </c>
      <c r="CQ17" s="86">
        <f t="shared" ref="CQ17:CT17" si="13">IF(CQ7="-",NA(),CQ7)</f>
        <v>94</v>
      </c>
      <c r="CR17" s="86" t="e">
        <f t="shared" si="13"/>
        <v>#N/A</v>
      </c>
      <c r="CS17" s="86">
        <f t="shared" si="13"/>
        <v>5044</v>
      </c>
      <c r="CT17" s="86">
        <f t="shared" si="13"/>
        <v>7210</v>
      </c>
      <c r="CU17" s="80"/>
      <c r="CV17" s="80"/>
      <c r="CW17" s="80"/>
      <c r="CX17" s="80"/>
      <c r="CY17" s="80"/>
      <c r="CZ17" s="84" t="s">
        <v>169</v>
      </c>
      <c r="DA17" s="85">
        <f>IF(DA7="-",NA(),DA7)</f>
        <v>13.6</v>
      </c>
      <c r="DB17" s="85">
        <f t="shared" ref="DB17:DE17" si="14">IF(DB7="-",NA(),DB7)</f>
        <v>13</v>
      </c>
      <c r="DC17" s="85">
        <f t="shared" si="14"/>
        <v>10.6</v>
      </c>
      <c r="DD17" s="85">
        <f t="shared" si="14"/>
        <v>14.1</v>
      </c>
      <c r="DE17" s="85">
        <f t="shared" si="14"/>
        <v>13.6</v>
      </c>
      <c r="DF17" s="80"/>
      <c r="DG17" s="80"/>
      <c r="DH17" s="80"/>
      <c r="DI17" s="80"/>
      <c r="DJ17" s="84" t="s">
        <v>168</v>
      </c>
      <c r="DK17" s="85">
        <f>IF(DK7="-",NA(),DK7)</f>
        <v>0</v>
      </c>
      <c r="DL17" s="85">
        <f t="shared" ref="DL17:DO17" si="15">IF(DL7="-",NA(),DL7)</f>
        <v>0</v>
      </c>
      <c r="DM17" s="85">
        <f t="shared" si="15"/>
        <v>0</v>
      </c>
      <c r="DN17" s="85">
        <f t="shared" si="15"/>
        <v>0</v>
      </c>
      <c r="DO17" s="85">
        <f t="shared" si="15"/>
        <v>0</v>
      </c>
      <c r="DP17" s="80"/>
      <c r="DQ17" s="80"/>
      <c r="DR17" s="80"/>
      <c r="DS17" s="80"/>
      <c r="DT17" s="84" t="s">
        <v>168</v>
      </c>
      <c r="DU17" s="85">
        <f>IF(DU7="-",NA(),DU7)</f>
        <v>0</v>
      </c>
      <c r="DV17" s="85">
        <f t="shared" ref="DV17:DY17" si="16">IF(DV7="-",NA(),DV7)</f>
        <v>0</v>
      </c>
      <c r="DW17" s="85">
        <f t="shared" si="16"/>
        <v>0</v>
      </c>
      <c r="DX17" s="85">
        <f t="shared" si="16"/>
        <v>0</v>
      </c>
      <c r="DY17" s="85">
        <f t="shared" si="16"/>
        <v>0</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168</v>
      </c>
      <c r="EO17" s="85">
        <f>IF(EO7="-",NA(),EO7)</f>
        <v>100</v>
      </c>
      <c r="EP17" s="85">
        <f t="shared" ref="EP17:ES17" si="18">IF(EP7="-",NA(),EP7)</f>
        <v>100</v>
      </c>
      <c r="EQ17" s="85">
        <f t="shared" si="18"/>
        <v>100</v>
      </c>
      <c r="ER17" s="85">
        <f t="shared" si="18"/>
        <v>100</v>
      </c>
      <c r="ES17" s="85">
        <f t="shared" si="18"/>
        <v>100</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168</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172</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173</v>
      </c>
      <c r="HI17" s="85" t="e">
        <f>IF(HI7="-",NA(),HI7)</f>
        <v>#N/A</v>
      </c>
      <c r="HJ17" s="85" t="e">
        <f t="shared" ref="HJ17:HM17" si="25">IF(HJ7="-",NA(),HJ7)</f>
        <v>#N/A</v>
      </c>
      <c r="HK17" s="85" t="e">
        <f t="shared" si="25"/>
        <v>#N/A</v>
      </c>
      <c r="HL17" s="85" t="e">
        <f t="shared" si="25"/>
        <v>#N/A</v>
      </c>
      <c r="HM17" s="85" t="e">
        <f t="shared" si="25"/>
        <v>#N/A</v>
      </c>
      <c r="HN17" s="80"/>
      <c r="HO17" s="80"/>
      <c r="HP17" s="80"/>
      <c r="HQ17" s="80"/>
      <c r="HR17" s="84" t="s">
        <v>168</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171</v>
      </c>
      <c r="KW17" s="85">
        <f>IF(KW7="-",NA(),KW7)</f>
        <v>13.6</v>
      </c>
      <c r="KX17" s="85">
        <f t="shared" ref="KX17:LA17" si="34">IF(KX7="-",NA(),KX7)</f>
        <v>13</v>
      </c>
      <c r="KY17" s="85">
        <f t="shared" si="34"/>
        <v>10.6</v>
      </c>
      <c r="KZ17" s="85">
        <f t="shared" si="34"/>
        <v>14.1</v>
      </c>
      <c r="LA17" s="85">
        <f t="shared" si="34"/>
        <v>13.6</v>
      </c>
      <c r="LB17" s="80"/>
      <c r="LC17" s="80"/>
      <c r="LD17" s="80"/>
      <c r="LE17" s="80"/>
      <c r="LF17" s="84" t="s">
        <v>169</v>
      </c>
      <c r="LG17" s="85">
        <f>IF(LG7="-",NA(),LG7)</f>
        <v>0</v>
      </c>
      <c r="LH17" s="85">
        <f t="shared" ref="LH17:LK17" si="35">IF(LH7="-",NA(),LH7)</f>
        <v>0</v>
      </c>
      <c r="LI17" s="85">
        <f t="shared" si="35"/>
        <v>0</v>
      </c>
      <c r="LJ17" s="85">
        <f t="shared" si="35"/>
        <v>0</v>
      </c>
      <c r="LK17" s="85">
        <f t="shared" si="35"/>
        <v>0</v>
      </c>
      <c r="LL17" s="80"/>
      <c r="LM17" s="80"/>
      <c r="LN17" s="80"/>
      <c r="LO17" s="80"/>
      <c r="LP17" s="84" t="s">
        <v>169</v>
      </c>
      <c r="LQ17" s="85">
        <f>IF(LQ7="-",NA(),LQ7)</f>
        <v>0</v>
      </c>
      <c r="LR17" s="85">
        <f t="shared" ref="LR17:LU17" si="36">IF(LR7="-",NA(),LR7)</f>
        <v>0</v>
      </c>
      <c r="LS17" s="85">
        <f t="shared" si="36"/>
        <v>0</v>
      </c>
      <c r="LT17" s="85">
        <f t="shared" si="36"/>
        <v>0</v>
      </c>
      <c r="LU17" s="85">
        <f t="shared" si="36"/>
        <v>0</v>
      </c>
      <c r="LV17" s="80"/>
      <c r="LW17" s="80"/>
      <c r="LX17" s="80"/>
      <c r="LY17" s="80"/>
      <c r="LZ17" s="84" t="s">
        <v>169</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174</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176</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178</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179</v>
      </c>
      <c r="DA18" s="85">
        <f>IF(DF7="-",NA(),DF7)</f>
        <v>29.1</v>
      </c>
      <c r="DB18" s="85">
        <f t="shared" ref="DB18:DE18" si="44">IF(DG7="-",NA(),DG7)</f>
        <v>29.6</v>
      </c>
      <c r="DC18" s="85">
        <f t="shared" si="44"/>
        <v>29.1</v>
      </c>
      <c r="DD18" s="85">
        <f t="shared" si="44"/>
        <v>27.5</v>
      </c>
      <c r="DE18" s="85">
        <f t="shared" si="44"/>
        <v>26.6</v>
      </c>
      <c r="DF18" s="80"/>
      <c r="DG18" s="80"/>
      <c r="DH18" s="80"/>
      <c r="DI18" s="80"/>
      <c r="DJ18" s="84" t="s">
        <v>177</v>
      </c>
      <c r="DK18" s="85">
        <f>IF(DP7="-",NA(),DP7)</f>
        <v>6.3</v>
      </c>
      <c r="DL18" s="85">
        <f t="shared" ref="DL18:DO18" si="45">IF(DQ7="-",NA(),DQ7)</f>
        <v>5</v>
      </c>
      <c r="DM18" s="85">
        <f t="shared" si="45"/>
        <v>4.0999999999999996</v>
      </c>
      <c r="DN18" s="85">
        <f t="shared" si="45"/>
        <v>12.3</v>
      </c>
      <c r="DO18" s="85">
        <f t="shared" si="45"/>
        <v>5.3</v>
      </c>
      <c r="DP18" s="80"/>
      <c r="DQ18" s="80"/>
      <c r="DR18" s="80"/>
      <c r="DS18" s="80"/>
      <c r="DT18" s="84" t="s">
        <v>178</v>
      </c>
      <c r="DU18" s="85">
        <f>IF(DZ7="-",NA(),DZ7)</f>
        <v>156.6</v>
      </c>
      <c r="DV18" s="85">
        <f t="shared" ref="DV18:DY18" si="46">IF(EA7="-",NA(),EA7)</f>
        <v>197.3</v>
      </c>
      <c r="DW18" s="85">
        <f t="shared" si="46"/>
        <v>179.5</v>
      </c>
      <c r="DX18" s="85">
        <f t="shared" si="46"/>
        <v>171.6</v>
      </c>
      <c r="DY18" s="85">
        <f t="shared" si="46"/>
        <v>191.4</v>
      </c>
      <c r="DZ18" s="80"/>
      <c r="EA18" s="80"/>
      <c r="EB18" s="80"/>
      <c r="EC18" s="80"/>
      <c r="ED18" s="84" t="s">
        <v>175</v>
      </c>
      <c r="EE18" s="85" t="e">
        <f>IF(EJ7="-",NA(),EJ7)</f>
        <v>#N/A</v>
      </c>
      <c r="EF18" s="85" t="e">
        <f t="shared" ref="EF18:EI18" si="47">IF(EK7="-",NA(),EK7)</f>
        <v>#N/A</v>
      </c>
      <c r="EG18" s="85" t="e">
        <f t="shared" si="47"/>
        <v>#N/A</v>
      </c>
      <c r="EH18" s="85" t="e">
        <f t="shared" si="47"/>
        <v>#N/A</v>
      </c>
      <c r="EI18" s="85" t="e">
        <f t="shared" si="47"/>
        <v>#N/A</v>
      </c>
      <c r="EJ18" s="80"/>
      <c r="EK18" s="80"/>
      <c r="EL18" s="80"/>
      <c r="EM18" s="80"/>
      <c r="EN18" s="84" t="s">
        <v>178</v>
      </c>
      <c r="EO18" s="85">
        <f>IF(ET7="-",NA(),ET7)</f>
        <v>87.4</v>
      </c>
      <c r="EP18" s="85">
        <f t="shared" ref="EP18:ES18" si="48">IF(EU7="-",NA(),EU7)</f>
        <v>91</v>
      </c>
      <c r="EQ18" s="85">
        <f t="shared" si="48"/>
        <v>84.7</v>
      </c>
      <c r="ER18" s="85">
        <f t="shared" si="48"/>
        <v>76.7</v>
      </c>
      <c r="ES18" s="85">
        <f t="shared" si="48"/>
        <v>86.8</v>
      </c>
      <c r="ET18" s="80"/>
      <c r="EU18" s="80"/>
      <c r="EV18" s="80"/>
      <c r="EW18" s="80"/>
      <c r="EX18" s="80"/>
      <c r="EY18" s="84" t="s">
        <v>177</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180</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177</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178</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178</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f>IF(OR(NOT($KW$8),LB7="-"),NA(),LB7)</f>
        <v>14.9</v>
      </c>
      <c r="KX18" s="85">
        <f>IF(OR(NOT($KW$8),LC7="-"),NA(),LC7)</f>
        <v>14.3</v>
      </c>
      <c r="KY18" s="85">
        <f>IF(OR(NOT($KW$8),LD7="-"),NA(),LD7)</f>
        <v>13.8</v>
      </c>
      <c r="KZ18" s="85">
        <f>IF(OR(NOT($KW$8),LE7="-"),NA(),LE7)</f>
        <v>14.2</v>
      </c>
      <c r="LA18" s="85">
        <f>IF(OR(NOT($KW$8),LF7="-"),NA(),LF7)</f>
        <v>14.1</v>
      </c>
      <c r="LB18" s="80"/>
      <c r="LC18" s="80"/>
      <c r="LD18" s="80"/>
      <c r="LE18" s="80"/>
      <c r="LF18" s="84" t="s">
        <v>179</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178</v>
      </c>
      <c r="LQ18" s="85">
        <f>IF(OR(NOT($LQ$8),LV7="-"),NA(),LV7)</f>
        <v>125.8</v>
      </c>
      <c r="LR18" s="85">
        <f>IF(OR(NOT($LQ$8),LW7="-"),NA(),LW7)</f>
        <v>119.4</v>
      </c>
      <c r="LS18" s="85">
        <f>IF(OR(NOT($LQ$8),LX7="-"),NA(),LX7)</f>
        <v>113</v>
      </c>
      <c r="LT18" s="85">
        <f>IF(OR(NOT($LQ$8),LY7="-"),NA(),LY7)</f>
        <v>99.1</v>
      </c>
      <c r="LU18" s="85">
        <f>IF(OR(NOT($LQ$8),LZ7="-"),NA(),LZ7)</f>
        <v>88.2</v>
      </c>
      <c r="LV18" s="80"/>
      <c r="LW18" s="80"/>
      <c r="LX18" s="80"/>
      <c r="LY18" s="80"/>
      <c r="LZ18" s="84" t="s">
        <v>177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182</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183</v>
      </c>
      <c r="C20" s="178"/>
      <c r="D20" s="80"/>
    </row>
    <row r="21" spans="1:374" x14ac:dyDescent="0.2">
      <c r="A21" s="77">
        <f t="shared" si="7"/>
        <v>7</v>
      </c>
      <c r="B21" s="178" t="s">
        <v>184</v>
      </c>
      <c r="C21" s="178"/>
      <c r="D21" s="80"/>
    </row>
    <row r="22" spans="1:374" x14ac:dyDescent="0.2">
      <c r="A22" s="77">
        <f t="shared" si="7"/>
        <v>8</v>
      </c>
      <c r="B22" s="178" t="s">
        <v>185</v>
      </c>
      <c r="C22" s="178"/>
      <c r="D22" s="80"/>
      <c r="E22" s="180" t="s">
        <v>186</v>
      </c>
      <c r="F22" s="181"/>
      <c r="G22" s="181"/>
      <c r="H22" s="181"/>
      <c r="I22" s="182"/>
    </row>
    <row r="23" spans="1:374" x14ac:dyDescent="0.2">
      <c r="A23" s="77">
        <f t="shared" si="7"/>
        <v>9</v>
      </c>
      <c r="B23" s="178" t="s">
        <v>187</v>
      </c>
      <c r="C23" s="178"/>
      <c r="D23" s="80"/>
      <c r="E23" s="183"/>
      <c r="F23" s="184"/>
      <c r="G23" s="184"/>
      <c r="H23" s="184"/>
      <c r="I23" s="185"/>
    </row>
    <row r="24" spans="1:374" x14ac:dyDescent="0.2">
      <c r="A24" s="77">
        <f t="shared" si="7"/>
        <v>10</v>
      </c>
      <c r="B24" s="178" t="s">
        <v>188</v>
      </c>
      <c r="C24" s="178"/>
      <c r="D24" s="80"/>
      <c r="E24" s="183"/>
      <c r="F24" s="184"/>
      <c r="G24" s="184"/>
      <c r="H24" s="184"/>
      <c r="I24" s="185"/>
    </row>
    <row r="25" spans="1:374" x14ac:dyDescent="0.2">
      <c r="A25" s="77">
        <f t="shared" si="7"/>
        <v>11</v>
      </c>
      <c r="B25" s="178" t="s">
        <v>189</v>
      </c>
      <c r="C25" s="178"/>
      <c r="D25" s="80"/>
      <c r="E25" s="183"/>
      <c r="F25" s="184"/>
      <c r="G25" s="184"/>
      <c r="H25" s="184"/>
      <c r="I25" s="185"/>
    </row>
    <row r="26" spans="1:374" x14ac:dyDescent="0.2">
      <c r="A26" s="77">
        <f t="shared" si="7"/>
        <v>12</v>
      </c>
      <c r="B26" s="178" t="s">
        <v>190</v>
      </c>
      <c r="C26" s="178"/>
      <c r="D26" s="80"/>
      <c r="E26" s="183"/>
      <c r="F26" s="184"/>
      <c r="G26" s="184"/>
      <c r="H26" s="184"/>
      <c r="I26" s="185"/>
    </row>
    <row r="27" spans="1:374" x14ac:dyDescent="0.2">
      <c r="A27" s="77">
        <f t="shared" si="7"/>
        <v>13</v>
      </c>
      <c r="B27" s="178" t="s">
        <v>191</v>
      </c>
      <c r="C27" s="178"/>
      <c r="D27" s="80"/>
      <c r="E27" s="183"/>
      <c r="F27" s="184"/>
      <c r="G27" s="184"/>
      <c r="H27" s="184"/>
      <c r="I27" s="185"/>
    </row>
    <row r="28" spans="1:374" x14ac:dyDescent="0.2">
      <c r="A28" s="77">
        <f t="shared" si="7"/>
        <v>14</v>
      </c>
      <c r="B28" s="178" t="s">
        <v>192</v>
      </c>
      <c r="C28" s="178"/>
      <c r="D28" s="80"/>
      <c r="E28" s="183"/>
      <c r="F28" s="184"/>
      <c r="G28" s="184"/>
      <c r="H28" s="184"/>
      <c r="I28" s="185"/>
    </row>
    <row r="29" spans="1:374" x14ac:dyDescent="0.2">
      <c r="A29" s="77">
        <f t="shared" si="7"/>
        <v>15</v>
      </c>
      <c r="B29" s="178" t="s">
        <v>193</v>
      </c>
      <c r="C29" s="178"/>
      <c r="D29" s="80"/>
      <c r="E29" s="183"/>
      <c r="F29" s="184"/>
      <c r="G29" s="184"/>
      <c r="H29" s="184"/>
      <c r="I29" s="185"/>
    </row>
    <row r="30" spans="1:374" x14ac:dyDescent="0.2">
      <c r="A30" s="77">
        <f t="shared" si="7"/>
        <v>16</v>
      </c>
      <c r="B30" s="178" t="s">
        <v>194</v>
      </c>
      <c r="C30" s="178"/>
      <c r="D30" s="80"/>
      <c r="E30" s="183"/>
      <c r="F30" s="184"/>
      <c r="G30" s="184"/>
      <c r="H30" s="184"/>
      <c r="I30" s="185"/>
    </row>
    <row r="31" spans="1:374" x14ac:dyDescent="0.2">
      <c r="A31" s="77"/>
      <c r="B31" s="178"/>
      <c r="C31" s="178"/>
      <c r="D31" s="80"/>
      <c r="E31" s="183"/>
      <c r="F31" s="184"/>
      <c r="G31" s="184"/>
      <c r="H31" s="184"/>
      <c r="I31" s="185"/>
    </row>
    <row r="32" spans="1:374" x14ac:dyDescent="0.2">
      <c r="A32" s="77"/>
      <c r="B32" s="178"/>
      <c r="C32" s="178"/>
      <c r="D32" s="80"/>
      <c r="E32" s="183"/>
      <c r="F32" s="184"/>
      <c r="G32" s="184"/>
      <c r="H32" s="184"/>
      <c r="I32" s="185"/>
    </row>
    <row r="33" spans="1:9" x14ac:dyDescent="0.2">
      <c r="A33" s="77"/>
      <c r="B33" s="178"/>
      <c r="C33" s="178"/>
      <c r="D33" s="80"/>
      <c r="E33" s="183"/>
      <c r="F33" s="184"/>
      <c r="G33" s="184"/>
      <c r="H33" s="184"/>
      <c r="I33" s="185"/>
    </row>
    <row r="34" spans="1:9" x14ac:dyDescent="0.2">
      <c r="A34" s="77"/>
      <c r="B34" s="178"/>
      <c r="C34" s="178"/>
      <c r="D34" s="80"/>
      <c r="E34" s="183"/>
      <c r="F34" s="184"/>
      <c r="G34" s="184"/>
      <c r="H34" s="184"/>
      <c r="I34" s="185"/>
    </row>
    <row r="35" spans="1:9" ht="25.5" customHeight="1" x14ac:dyDescent="0.2">
      <c r="E35" s="186"/>
      <c r="F35" s="187"/>
      <c r="G35" s="187"/>
      <c r="H35" s="187"/>
      <c r="I35" s="188"/>
    </row>
    <row r="36" spans="1:9" x14ac:dyDescent="0.2">
      <c r="A36" t="s">
        <v>195</v>
      </c>
      <c r="B36" t="s">
        <v>196</v>
      </c>
    </row>
    <row r="37" spans="1:9" x14ac:dyDescent="0.2">
      <c r="A37" t="s">
        <v>197</v>
      </c>
      <c r="B37" t="s">
        <v>198</v>
      </c>
    </row>
    <row r="38" spans="1:9" x14ac:dyDescent="0.2">
      <c r="A38" t="s">
        <v>199</v>
      </c>
      <c r="B38" t="s">
        <v>200</v>
      </c>
    </row>
    <row r="39" spans="1:9" x14ac:dyDescent="0.2">
      <c r="A39" t="s">
        <v>201</v>
      </c>
      <c r="B39" t="s">
        <v>202</v>
      </c>
    </row>
    <row r="40" spans="1:9" x14ac:dyDescent="0.2">
      <c r="A40" t="s">
        <v>203</v>
      </c>
      <c r="B40" t="s">
        <v>204</v>
      </c>
    </row>
    <row r="41" spans="1:9" x14ac:dyDescent="0.2">
      <c r="A41" t="s">
        <v>205</v>
      </c>
      <c r="B41" t="s">
        <v>206</v>
      </c>
    </row>
    <row r="42" spans="1:9" x14ac:dyDescent="0.2">
      <c r="A42" t="s">
        <v>207</v>
      </c>
      <c r="B42" t="s">
        <v>208</v>
      </c>
    </row>
    <row r="43" spans="1:9" x14ac:dyDescent="0.2">
      <c r="A43" t="s">
        <v>209</v>
      </c>
      <c r="B43" t="s">
        <v>210</v>
      </c>
    </row>
    <row r="44" spans="1:9" x14ac:dyDescent="0.2">
      <c r="A44" t="s">
        <v>211</v>
      </c>
      <c r="B44" t="s">
        <v>212</v>
      </c>
    </row>
    <row r="45" spans="1:9" x14ac:dyDescent="0.2">
      <c r="A45" t="s">
        <v>213</v>
      </c>
      <c r="B45" t="s">
        <v>214</v>
      </c>
    </row>
    <row r="46" spans="1:9" x14ac:dyDescent="0.2">
      <c r="A46" t="s">
        <v>215</v>
      </c>
      <c r="B46" t="s">
        <v>216</v>
      </c>
    </row>
    <row r="47" spans="1:9" x14ac:dyDescent="0.2">
      <c r="A47" t="s">
        <v>217</v>
      </c>
      <c r="B47" t="s">
        <v>218</v>
      </c>
    </row>
    <row r="48" spans="1:9" x14ac:dyDescent="0.2">
      <c r="A48" t="s">
        <v>219</v>
      </c>
      <c r="B48" t="s">
        <v>220</v>
      </c>
    </row>
    <row r="49" spans="1:2" x14ac:dyDescent="0.2">
      <c r="A49" t="s">
        <v>221</v>
      </c>
      <c r="B49" t="s">
        <v>222</v>
      </c>
    </row>
    <row r="50" spans="1:2" x14ac:dyDescent="0.2">
      <c r="A50" t="s">
        <v>223</v>
      </c>
      <c r="B50" t="s">
        <v>224</v>
      </c>
    </row>
    <row r="51" spans="1:2" x14ac:dyDescent="0.2">
      <c r="A51" t="s">
        <v>225</v>
      </c>
      <c r="B51" t="s">
        <v>226</v>
      </c>
    </row>
    <row r="52" spans="1:2" x14ac:dyDescent="0.2">
      <c r="A52" t="s">
        <v>227</v>
      </c>
      <c r="B52" t="s">
        <v>228</v>
      </c>
    </row>
    <row r="53" spans="1:2" x14ac:dyDescent="0.2">
      <c r="A53" t="s">
        <v>229</v>
      </c>
      <c r="B53" t="s">
        <v>230</v>
      </c>
    </row>
    <row r="54" spans="1:2" x14ac:dyDescent="0.2">
      <c r="A54" t="s">
        <v>231</v>
      </c>
      <c r="B54" t="s">
        <v>232</v>
      </c>
    </row>
    <row r="55" spans="1:2" x14ac:dyDescent="0.2">
      <c r="A55" t="s">
        <v>233</v>
      </c>
      <c r="B55" t="s">
        <v>234</v>
      </c>
    </row>
    <row r="56" spans="1:2" x14ac:dyDescent="0.2">
      <c r="A56" t="s">
        <v>235</v>
      </c>
      <c r="B56" t="s">
        <v>236</v>
      </c>
    </row>
    <row r="57" spans="1:2" x14ac:dyDescent="0.2">
      <c r="A57" t="s">
        <v>237</v>
      </c>
      <c r="B57" t="s">
        <v>238</v>
      </c>
    </row>
    <row r="58" spans="1:2" x14ac:dyDescent="0.2">
      <c r="A58" t="s">
        <v>239</v>
      </c>
      <c r="B58" t="s">
        <v>240</v>
      </c>
    </row>
    <row r="59" spans="1:2" x14ac:dyDescent="0.2">
      <c r="A59" t="s">
        <v>241</v>
      </c>
      <c r="B59" t="s">
        <v>242</v>
      </c>
    </row>
    <row r="60" spans="1:2" x14ac:dyDescent="0.2">
      <c r="A60" t="s">
        <v>243</v>
      </c>
      <c r="B60" t="s">
        <v>244</v>
      </c>
    </row>
    <row r="61" spans="1:2" x14ac:dyDescent="0.2">
      <c r="A61" t="s">
        <v>245</v>
      </c>
      <c r="B61" t="s">
        <v>246</v>
      </c>
    </row>
    <row r="62" spans="1:2" x14ac:dyDescent="0.2">
      <c r="A62" t="s">
        <v>247</v>
      </c>
      <c r="B62" t="s">
        <v>248</v>
      </c>
    </row>
    <row r="63" spans="1:2" x14ac:dyDescent="0.2">
      <c r="A63" t="s">
        <v>249</v>
      </c>
      <c r="B63" t="s">
        <v>250</v>
      </c>
    </row>
    <row r="64" spans="1:2" x14ac:dyDescent="0.2">
      <c r="A64" t="s">
        <v>251</v>
      </c>
      <c r="B64" t="s">
        <v>252</v>
      </c>
    </row>
    <row r="65" spans="1:2" x14ac:dyDescent="0.2">
      <c r="A65" t="s">
        <v>253</v>
      </c>
      <c r="B65" t="s">
        <v>254</v>
      </c>
    </row>
    <row r="66" spans="1:2" x14ac:dyDescent="0.2">
      <c r="A66" t="s">
        <v>255</v>
      </c>
      <c r="B66" t="s">
        <v>256</v>
      </c>
    </row>
    <row r="67" spans="1:2" x14ac:dyDescent="0.2">
      <c r="A67" t="s">
        <v>257</v>
      </c>
      <c r="B67" t="s">
        <v>256</v>
      </c>
    </row>
    <row r="68" spans="1:2" x14ac:dyDescent="0.2">
      <c r="A68" t="s">
        <v>258</v>
      </c>
      <c r="B68" t="s">
        <v>256</v>
      </c>
    </row>
    <row r="69" spans="1:2" x14ac:dyDescent="0.2">
      <c r="A69" t="s">
        <v>259</v>
      </c>
      <c r="B69" t="s">
        <v>256</v>
      </c>
    </row>
    <row r="70" spans="1:2" x14ac:dyDescent="0.2">
      <c r="A70" t="s">
        <v>260</v>
      </c>
      <c r="B70" t="s">
        <v>256</v>
      </c>
    </row>
    <row r="71" spans="1:2" x14ac:dyDescent="0.2">
      <c r="A71" t="s">
        <v>261</v>
      </c>
      <c r="B71" t="s">
        <v>256</v>
      </c>
    </row>
    <row r="72" spans="1:2" x14ac:dyDescent="0.2">
      <c r="A72" t="s">
        <v>262</v>
      </c>
      <c r="B72" t="s">
        <v>256</v>
      </c>
    </row>
    <row r="73" spans="1:2" x14ac:dyDescent="0.2">
      <c r="A73" t="s">
        <v>263</v>
      </c>
      <c r="B73" t="s">
        <v>256</v>
      </c>
    </row>
    <row r="74" spans="1:2" x14ac:dyDescent="0.2">
      <c r="A74" t="s">
        <v>264</v>
      </c>
      <c r="B74" t="s">
        <v>256</v>
      </c>
    </row>
    <row r="75" spans="1:2" x14ac:dyDescent="0.2">
      <c r="A75" t="s">
        <v>265</v>
      </c>
      <c r="B75" t="s">
        <v>256</v>
      </c>
    </row>
    <row r="76" spans="1:2" x14ac:dyDescent="0.2">
      <c r="A76" t="s">
        <v>266</v>
      </c>
      <c r="B76" t="s">
        <v>256</v>
      </c>
    </row>
    <row r="77" spans="1:2" x14ac:dyDescent="0.2">
      <c r="A77" t="s">
        <v>267</v>
      </c>
      <c r="B77" t="s">
        <v>256</v>
      </c>
    </row>
    <row r="78" spans="1:2" x14ac:dyDescent="0.2">
      <c r="A78" t="s">
        <v>268</v>
      </c>
      <c r="B78" t="s">
        <v>256</v>
      </c>
    </row>
    <row r="79" spans="1:2" x14ac:dyDescent="0.2">
      <c r="A79" t="s">
        <v>269</v>
      </c>
      <c r="B79" t="s">
        <v>256</v>
      </c>
    </row>
    <row r="80" spans="1:2" x14ac:dyDescent="0.2">
      <c r="A80" t="s">
        <v>270</v>
      </c>
      <c r="B80" t="s">
        <v>256</v>
      </c>
    </row>
    <row r="81" spans="1:2" x14ac:dyDescent="0.2">
      <c r="A81" t="s">
        <v>271</v>
      </c>
      <c r="B81" t="s">
        <v>256</v>
      </c>
    </row>
    <row r="82" spans="1:2" x14ac:dyDescent="0.2">
      <c r="A82" t="s">
        <v>272</v>
      </c>
      <c r="B82" t="s">
        <v>256</v>
      </c>
    </row>
    <row r="83" spans="1:2" x14ac:dyDescent="0.2">
      <c r="A83" t="s">
        <v>273</v>
      </c>
      <c r="B83" t="s">
        <v>256</v>
      </c>
    </row>
    <row r="84" spans="1:2" x14ac:dyDescent="0.2">
      <c r="A84" t="s">
        <v>274</v>
      </c>
      <c r="B84" t="s">
        <v>256</v>
      </c>
    </row>
    <row r="85" spans="1:2" x14ac:dyDescent="0.2">
      <c r="A85" t="s">
        <v>275</v>
      </c>
      <c r="B85" t="s">
        <v>256</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2026-02-10T06:21:54Z</cp:lastPrinted>
  <dcterms:created xsi:type="dcterms:W3CDTF">2025-12-22T09:31:26Z</dcterms:created>
  <dcterms:modified xsi:type="dcterms:W3CDTF">2026-03-06T06:04:17Z</dcterms:modified>
  <cp:category/>
</cp:coreProperties>
</file>