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7小規模　特地　電気\"/>
    </mc:Choice>
  </mc:AlternateContent>
  <workbookProtection workbookAlgorithmName="SHA-512" workbookHashValue="I/4oUq0RmG+p4icald4MTAkawmwB8UDxyxVO16r/qnCf3Tdh2x79V7kBvHwL6v4cnstW5IR7NHVhpn4oMIZcMA==" workbookSaltValue="Gul8xyIPZKCkPRhWd2dJR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K3" i="5"/>
  <c r="MA3" i="5"/>
  <c r="LQ3" i="5"/>
  <c r="LG3" i="5"/>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LA10" i="5"/>
  <c r="JL10" i="5"/>
  <c r="HW10" i="5"/>
  <c r="GH10" i="5"/>
  <c r="ES10" i="5"/>
  <c r="DE10" i="5"/>
  <c r="BN10" i="5"/>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LQ16" i="5" l="1"/>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A10" i="5"/>
  <c r="KL10" i="5"/>
  <c r="IX10" i="5"/>
  <c r="HI10" i="5"/>
  <c r="FT10" i="5"/>
  <c r="EE10" i="5"/>
  <c r="CP10" i="5"/>
  <c r="AY10" i="5"/>
  <c r="F11" i="4"/>
  <c r="FK18" i="5"/>
  <c r="FM12" i="5"/>
  <c r="FN18" i="5"/>
  <c r="FJ18" i="5"/>
  <c r="FL12" i="5"/>
  <c r="FM18" i="5"/>
  <c r="FK12" i="5"/>
  <c r="FL18" i="5"/>
  <c r="FN12" i="5"/>
  <c r="FJ12" i="5"/>
  <c r="FB18" i="5"/>
  <c r="FD12" i="5"/>
  <c r="EZ12" i="5"/>
  <c r="FA18" i="5"/>
  <c r="FC12" i="5"/>
  <c r="FD18" i="5"/>
  <c r="EZ18" i="5"/>
  <c r="FB12" i="5"/>
  <c r="FC18" i="5"/>
  <c r="FA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<sst xmlns="http://schemas.openxmlformats.org/spreadsheetml/2006/main" count="1028" uniqueCount="262">
  <si>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</si>
  <si>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</si>
  <si>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</si>
  <si>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</si>
  <si>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</si>
  <si>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</si>
  <si>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</si>
  <si>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</si>
  <si>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利益剰余金は、将来の施設撤去費等のための基金に積み立てている。
名称：足利市太陽光発電事業基金
目的：事業終了後の施設撤去費等
基金積立金：4,755千円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</si>
  <si>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</si>
  <si>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</si>
  <si>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</si>
  <si>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</si>
  <si>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</si>
  <si>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</si>
  <si>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</si>
  <si>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</si>
  <si>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</si>
  <si>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</si>
  <si>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</si>
  <si>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</si>
  <si>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</si>
  <si>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</si>
  <si>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</si>
  <si>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</si>
  <si>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</si>
  <si>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</si>
  <si>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</si>
  <si>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</si>
  <si>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</si>
  <si>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</si>
  <si>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</si>
  <si>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</si>
  <si>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</si>
  <si>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</si>
  <si>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</si>
  <si>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</si>
  <si>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</si>
  <si>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</si>
  <si>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</si>
  <si>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</si>
  <si>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</si>
  <si>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</si>
  <si>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</si>
  <si>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</si>
  <si>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</si>
  <si>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</si>
  <si>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</si>
  <si>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</si>
  <si>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</si>
  <si>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</si>
  <si>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</si>
  <si>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</si>
  <si>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</si>
  <si>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</si>
  <si>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</si>
  <si>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</si>
  <si>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</si>
  <si>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</si>
  <si>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</si>
  <si>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</si>
  <si>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</si>
  <si>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</si>
  <si>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</si>
  <si>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</si>
  <si>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</si>
  <si>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</si>
  <si>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</si>
  <si>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</si>
  <si>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</si>
  <si>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</si>
  <si>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</si>
  <si>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</si>
  <si>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</si>
  <si>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</si>
  <si>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</si>
  <si>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</si>
  <si>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</si>
  <si>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</si>
  <si>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</si>
  <si>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</si>
  <si>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</si>
  <si>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</si>
  <si>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</si>
  <si>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</si>
  <si>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</si>
  <si>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</si>
  <si>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</si>
  <si>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</si>
  <si>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</si>
  <si>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</si>
  <si>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</si>
  <si>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</si>
  <si>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</si>
  <si>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</si>
  <si>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</si>
  <si>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</si>
  <si>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</si>
  <si>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</si>
  <si>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</si>
  <si>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</si>
  <si>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</si>
  <si>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</si>
  <si>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</si>
  <si>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</si>
  <si>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</si>
  <si>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</si>
  <si>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</si>
  <si>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</si>
  <si>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</si>
  <si>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</si>
  <si>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</si>
  <si>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</si>
  <si>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</si>
  <si>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</si>
  <si>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</si>
  <si>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</si>
  <si>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092029</t>
  </si>
  <si>
    <t>47</t>
  </si>
  <si>
    <t>04</t>
  </si>
  <si>
    <t>0</t>
  </si>
  <si>
    <t>000</t>
  </si>
  <si>
    <t>栃木県　足利市</t>
  </si>
  <si>
    <t>法非適用</t>
  </si>
  <si>
    <t>電気事業</t>
  </si>
  <si>
    <t>非設置</t>
  </si>
  <si>
    <t>該当数値なし</t>
  </si>
  <si>
    <t>-</t>
  </si>
  <si>
    <t>平成45年6月30日　足利市太陽光発電施設</t>
  </si>
  <si>
    <t>無</t>
  </si>
  <si>
    <t>東京電力エナジーパートナー（株）</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</si>
  <si>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</si>
  <si>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</si>
  <si>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</si>
  <si>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</si>
  <si>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</si>
  <si>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</si>
  <si>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</si>
  <si>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</si>
  <si>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</si>
  <si>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</si>
  <si>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</si>
  <si>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</si>
  <si>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</si>
  <si>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</si>
  <si>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</si>
  <si>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</si>
  <si>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</si>
  <si>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</si>
  <si>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</si>
  <si>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</si>
  <si>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</si>
  <si>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</si>
  <si>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</si>
  <si>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</si>
  <si>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</si>
  <si>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</si>
  <si>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</si>
  <si>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</si>
  <si>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</si>
  <si>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</si>
  <si>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</si>
  <si>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</si>
  <si>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</si>
  <si>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</si>
  <si>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</si>
  <si>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</si>
  <si>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</si>
  <si>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</si>
  <si>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</si>
  <si>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</si>
  <si>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</si>
  <si>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</si>
  <si>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</si>
  <si>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</si>
  <si>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</si>
  <si>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</si>
  <si>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</si>
  <si>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</si>
  <si>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</si>
  <si>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</si>
  <si>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</si>
  <si>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</si>
  <si>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</si>
  <si>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</si>
  <si>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</si>
  <si>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</si>
  <si>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</si>
  <si>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</si>
  <si>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</si>
  <si>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</si>
  <si>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</si>
  <si>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</si>
  <si>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</si>
  <si>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</si>
  <si>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</si>
  <si>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</si>
  <si>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</si>
  <si>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</si>
  <si>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</si>
  <si>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</si>
  <si>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</si>
  <si>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</si>
  <si>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</si>
  <si>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</si>
  <si>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</si>
  <si>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</si>
  <si>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</si>
  <si>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</si>
  <si>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</si>
  <si>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</si>
  <si>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</si>
  <si>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</si>
  <si>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</si>
  <si>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</si>
  <si>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</si>
  <si>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</si>
  <si>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</si>
  <si>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</si>
  <si>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</si>
  <si>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</si>
  <si>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</si>
  <si>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</si>
  <si>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</si>
  <si>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</si>
  <si>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</si>
  <si>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</si>
  <si>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</si>
  <si>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</si>
  <si>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</si>
  <si>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</si>
  <si>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</si>
  <si>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</si>
  <si>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</si>
  <si>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</si>
  <si>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</si>
  <si>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</si>
  <si>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</si>
  <si>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</si>
  <si>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</si>
  <si>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</si>
  <si>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</si>
  <si>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</si>
  <si>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</si>
  <si>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</si>
  <si>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</si>
  <si>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</si>
  <si>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</si>
  <si>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</si>
  <si>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</si>
  <si>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</si>
  <si>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</si>
  <si>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</si>
  <si>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</si>
  <si>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</si>
  <si>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</si>
  <si>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</si>
  <si>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</si>
  <si>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</si>
  <si>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r>
      <t xml:space="preserve">
</t>
    </r>
    <r>
      <rPr>
        <sz val="16"/>
        <color theme="1"/>
        <rFont val="ＭＳ ゴシック"/>
        <family val="3"/>
        <charset val="128"/>
      </rPr>
      <t>【収益的収支比率】
Ｈ29年度実績：</t>
    </r>
    <r>
      <rPr>
        <b/>
        <u/>
        <sz val="16"/>
        <color theme="1"/>
        <rFont val="ＭＳ ゴシック"/>
        <family val="3"/>
        <charset val="128"/>
      </rPr>
      <t>109.3%</t>
    </r>
    <r>
      <rPr>
        <sz val="16"/>
        <color theme="1"/>
        <rFont val="ＭＳ ゴシック"/>
        <family val="3"/>
        <charset val="128"/>
      </rPr>
      <t>(総収益 55,823千円、総費用 51,068千円) 
Ｈ28年度実績：</t>
    </r>
    <r>
      <rPr>
        <b/>
        <u/>
        <sz val="16"/>
        <color theme="1"/>
        <rFont val="ＭＳ ゴシック"/>
        <family val="3"/>
        <charset val="128"/>
      </rPr>
      <t>107.8%</t>
    </r>
    <r>
      <rPr>
        <sz val="16"/>
        <color theme="1"/>
        <rFont val="ＭＳ ゴシック"/>
        <family val="3"/>
        <charset val="128"/>
      </rPr>
      <t xml:space="preserve">(総収益 55,704千円、総費用 51,677千円)
</t>
    </r>
    <r>
      <rPr>
        <b/>
        <sz val="16"/>
        <color theme="1"/>
        <rFont val="ＭＳ ゴシック"/>
        <family val="3"/>
        <charset val="128"/>
      </rPr>
      <t>＜当指標が前年から約1.5ポイント改善した要因＞</t>
    </r>
    <r>
      <rPr>
        <sz val="16"/>
        <color theme="1"/>
        <rFont val="ＭＳ ゴシック"/>
        <family val="3"/>
        <charset val="128"/>
      </rPr>
      <t xml:space="preserve">
　Ｈ29年度は発電量がＨ28年度を上回ったため、総収益が前年よりプラスとなりました。また総費用はＨ28年度は申告初年度であったため、H27年度分</t>
    </r>
    <r>
      <rPr>
        <sz val="16"/>
        <rFont val="ＭＳ ゴシック"/>
        <family val="3"/>
        <charset val="128"/>
      </rPr>
      <t>とH28年度の中間申告分を合わせた約1年半分の消費税申告・納付に係る公課費が発生していましたが、H29 年度は通常の1年分の公課費であったため、Ｈ28年度より減少しているため、収益的収支比率が改善したものと思われます。</t>
    </r>
    <r>
      <rPr>
        <sz val="16"/>
        <color theme="1"/>
        <rFont val="ＭＳ ゴシック"/>
        <family val="3"/>
        <charset val="128"/>
      </rPr>
      <t xml:space="preserve">
【営業収支比率】
Ｈ29年度実績：112.4%(営業収益 55,823千円、営業費用 49,646千円) 
Ｈ28年度実績：112.3%(営業収益 55,704千円、営業費用 49,614千円) 
</t>
    </r>
    <r>
      <rPr>
        <b/>
        <sz val="16"/>
        <color theme="1"/>
        <rFont val="ＭＳ ゴシック"/>
        <family val="3"/>
        <charset val="128"/>
      </rPr>
      <t>＜当指標が前年から約0.1ポイント改善した要因＞</t>
    </r>
    <r>
      <rPr>
        <sz val="16"/>
        <color theme="1"/>
        <rFont val="ＭＳ ゴシック"/>
        <family val="3"/>
        <charset val="128"/>
      </rPr>
      <t xml:space="preserve">
　当該事業の営業収支は全て売電収入であり、営業費用のうち98％にあたる48,645千円は太陽光発電に係る発電設備の賃借料及び機器の保守管理経費に当たります。
　当該事業は事業開始時から包括的リース契約を締結し、毎月のリース料金の中に賃借料と保守管理経費を含む形でリース会社に支払いを行っており、当該経費は契約の変更や消費税の変更がない限りは大きな変動はないものとなっています。
　よって、当指標の変動は営業収益（発電量）の増減（天候）による影響を大きく受けるものであり、平成29年度は前年並みの発電量を確保することができたことから、同数値も大きな変動がありませんでした。
【供給原価】
Ｈ29年度実績：</t>
    </r>
    <r>
      <rPr>
        <b/>
        <u/>
        <sz val="16"/>
        <color theme="1"/>
        <rFont val="ＭＳ ゴシック"/>
        <family val="3"/>
        <charset val="128"/>
      </rPr>
      <t>39,526円/1MWh</t>
    </r>
    <r>
      <rPr>
        <sz val="16"/>
        <color theme="1"/>
        <rFont val="ＭＳ ゴシック"/>
        <family val="3"/>
        <charset val="128"/>
      </rPr>
      <t>(総費用 51,068千円、発電量1,292MWh)
Ｈ28年度実績：</t>
    </r>
    <r>
      <rPr>
        <b/>
        <u/>
        <sz val="16"/>
        <color theme="1"/>
        <rFont val="ＭＳ ゴシック"/>
        <family val="3"/>
        <charset val="128"/>
      </rPr>
      <t>40,091円/1MWh</t>
    </r>
    <r>
      <rPr>
        <sz val="16"/>
        <color theme="1"/>
        <rFont val="ＭＳ ゴシック"/>
        <family val="3"/>
        <charset val="128"/>
      </rPr>
      <t xml:space="preserve">(総費用 51,677千円、発電量1,289MWh)
</t>
    </r>
    <r>
      <rPr>
        <b/>
        <sz val="16"/>
        <color theme="1"/>
        <rFont val="ＭＳ ゴシック"/>
        <family val="3"/>
        <charset val="128"/>
      </rPr>
      <t>＜当指標が前年よ</t>
    </r>
    <r>
      <rPr>
        <b/>
        <sz val="16"/>
        <rFont val="ＭＳ ゴシック"/>
        <family val="3"/>
        <charset val="128"/>
      </rPr>
      <t>り▲565円減少している要因＞</t>
    </r>
    <r>
      <rPr>
        <sz val="16"/>
        <rFont val="ＭＳ ゴシック"/>
        <family val="3"/>
        <charset val="128"/>
      </rPr>
      <t xml:space="preserve">
 前年同値と比較して減少している要因は前述と同様に消費税申告額の減少により総費用が減少したことによるものです。</t>
    </r>
    <r>
      <rPr>
        <sz val="16"/>
        <color theme="1"/>
        <rFont val="ＭＳ ゴシック"/>
        <family val="3"/>
        <charset val="128"/>
      </rPr>
      <t xml:space="preserve">
【ＥＢＩＴＤＡ】
Ｈ29年度実績：</t>
    </r>
    <r>
      <rPr>
        <b/>
        <u/>
        <sz val="16"/>
        <color theme="1"/>
        <rFont val="ＭＳ ゴシック"/>
        <family val="3"/>
        <charset val="128"/>
      </rPr>
      <t>4,755千円</t>
    </r>
    <r>
      <rPr>
        <sz val="16"/>
        <color theme="1"/>
        <rFont val="ＭＳ ゴシック"/>
        <family val="3"/>
        <charset val="128"/>
      </rPr>
      <t>(≒剰余金の額)
Ｈ28年度実績：</t>
    </r>
    <r>
      <rPr>
        <b/>
        <u/>
        <sz val="16"/>
        <color theme="1"/>
        <rFont val="ＭＳ ゴシック"/>
        <family val="3"/>
        <charset val="128"/>
      </rPr>
      <t>4,027千円</t>
    </r>
    <r>
      <rPr>
        <sz val="16"/>
        <color theme="1"/>
        <rFont val="ＭＳ ゴシック"/>
        <family val="3"/>
        <charset val="128"/>
      </rPr>
      <t xml:space="preserve">
</t>
    </r>
    <r>
      <rPr>
        <b/>
        <sz val="16"/>
        <color theme="1"/>
        <rFont val="ＭＳ ゴシック"/>
        <family val="3"/>
        <charset val="128"/>
      </rPr>
      <t>＜当指標が前年より+728千円増加している要因＞</t>
    </r>
    <r>
      <rPr>
        <sz val="16"/>
        <color theme="1"/>
        <rFont val="ＭＳ ゴシック"/>
        <family val="3"/>
        <charset val="128"/>
      </rPr>
      <t xml:space="preserve">
 前年同値と比較して増加している要因は前述と同様に消費税申告額の減少により総費用が減少したことによるものです。</t>
    </r>
    <rPh sb="2" eb="5">
      <t>シュウエキテキ</t>
    </rPh>
    <rPh sb="5" eb="7">
      <t>シュウシ</t>
    </rPh>
    <rPh sb="7" eb="9">
      <t>ヒリツ</t>
    </rPh>
    <rPh sb="57" eb="59">
      <t>ネンド</t>
    </rPh>
    <rPh sb="59" eb="61">
      <t>ジッセキ</t>
    </rPh>
    <rPh sb="69" eb="72">
      <t>ソウシュウエキ</t>
    </rPh>
    <rPh sb="97" eb="98">
      <t>トウ</t>
    </rPh>
    <rPh sb="98" eb="100">
      <t>シヒョウ</t>
    </rPh>
    <rPh sb="101" eb="103">
      <t>ゼンネン</t>
    </rPh>
    <rPh sb="105" eb="106">
      <t>ヤク</t>
    </rPh>
    <rPh sb="113" eb="115">
      <t>カイゼン</t>
    </rPh>
    <rPh sb="117" eb="119">
      <t>ヨウイン</t>
    </rPh>
    <rPh sb="125" eb="127">
      <t>ネンド</t>
    </rPh>
    <rPh sb="128" eb="130">
      <t>ハツデン</t>
    </rPh>
    <rPh sb="130" eb="131">
      <t>リョウ</t>
    </rPh>
    <rPh sb="138" eb="140">
      <t>ウワマワ</t>
    </rPh>
    <rPh sb="145" eb="148">
      <t>ソウシュウエキ</t>
    </rPh>
    <rPh sb="149" eb="151">
      <t>ゼンネン</t>
    </rPh>
    <rPh sb="165" eb="168">
      <t>ソウヒヨウ</t>
    </rPh>
    <rPh sb="172" eb="174">
      <t>ネンド</t>
    </rPh>
    <rPh sb="175" eb="177">
      <t>シンコク</t>
    </rPh>
    <rPh sb="177" eb="180">
      <t>ショネンド</t>
    </rPh>
    <rPh sb="190" eb="192">
      <t>ネンド</t>
    </rPh>
    <rPh sb="192" eb="193">
      <t>ブン</t>
    </rPh>
    <rPh sb="197" eb="199">
      <t>ネンド</t>
    </rPh>
    <rPh sb="200" eb="204">
      <t>チュウカンシンコク</t>
    </rPh>
    <rPh sb="204" eb="205">
      <t>ブン</t>
    </rPh>
    <rPh sb="206" eb="207">
      <t>ア</t>
    </rPh>
    <rPh sb="210" eb="211">
      <t>ヤク</t>
    </rPh>
    <rPh sb="212" eb="214">
      <t>ネンハン</t>
    </rPh>
    <rPh sb="214" eb="215">
      <t>ブン</t>
    </rPh>
    <rPh sb="216" eb="219">
      <t>ショウヒゼイ</t>
    </rPh>
    <rPh sb="219" eb="221">
      <t>シンコク</t>
    </rPh>
    <rPh sb="222" eb="224">
      <t>ノウフ</t>
    </rPh>
    <rPh sb="225" eb="226">
      <t>カカ</t>
    </rPh>
    <rPh sb="227" eb="230">
      <t>コウカヒ</t>
    </rPh>
    <rPh sb="231" eb="233">
      <t>ハッセイ</t>
    </rPh>
    <rPh sb="245" eb="247">
      <t>ネンド</t>
    </rPh>
    <rPh sb="248" eb="250">
      <t>ツウジョウ</t>
    </rPh>
    <rPh sb="252" eb="254">
      <t>ネンブン</t>
    </rPh>
    <rPh sb="255" eb="258">
      <t>コウカヒ</t>
    </rPh>
    <rPh sb="268" eb="270">
      <t>ネンド</t>
    </rPh>
    <rPh sb="272" eb="274">
      <t>ゲンショウ</t>
    </rPh>
    <rPh sb="289" eb="291">
      <t>カイゼン</t>
    </rPh>
    <rPh sb="296" eb="297">
      <t>オモ</t>
    </rPh>
    <rPh sb="305" eb="307">
      <t>エイギョウ</t>
    </rPh>
    <rPh sb="307" eb="309">
      <t>シュウシ</t>
    </rPh>
    <rPh sb="309" eb="311">
      <t>ヒリツ</t>
    </rPh>
    <rPh sb="328" eb="330">
      <t>エイギョウ</t>
    </rPh>
    <rPh sb="342" eb="344">
      <t>エイギョウ</t>
    </rPh>
    <rPh sb="373" eb="375">
      <t>エイギョウ</t>
    </rPh>
    <rPh sb="387" eb="389">
      <t>エイギョウ</t>
    </rPh>
    <rPh sb="420" eb="422">
      <t>カイゼン</t>
    </rPh>
    <rPh sb="429" eb="431">
      <t>トウガイ</t>
    </rPh>
    <rPh sb="431" eb="433">
      <t>ジギョウ</t>
    </rPh>
    <rPh sb="434" eb="436">
      <t>エイギョウ</t>
    </rPh>
    <rPh sb="436" eb="438">
      <t>シュウシ</t>
    </rPh>
    <rPh sb="439" eb="440">
      <t>スベ</t>
    </rPh>
    <rPh sb="441" eb="443">
      <t>バイデン</t>
    </rPh>
    <rPh sb="443" eb="445">
      <t>シュウニュウ</t>
    </rPh>
    <rPh sb="449" eb="451">
      <t>エイギョウ</t>
    </rPh>
    <rPh sb="451" eb="453">
      <t>ヒヨウ</t>
    </rPh>
    <rPh sb="469" eb="471">
      <t>センエン</t>
    </rPh>
    <rPh sb="472" eb="474">
      <t>タイヨウ</t>
    </rPh>
    <rPh sb="474" eb="475">
      <t>コウ</t>
    </rPh>
    <rPh sb="475" eb="477">
      <t>ハツデン</t>
    </rPh>
    <rPh sb="478" eb="479">
      <t>カカワ</t>
    </rPh>
    <rPh sb="480" eb="482">
      <t>ハツデン</t>
    </rPh>
    <rPh sb="482" eb="484">
      <t>セツビ</t>
    </rPh>
    <rPh sb="485" eb="488">
      <t>チンシャクリョウ</t>
    </rPh>
    <rPh sb="488" eb="489">
      <t>オヨ</t>
    </rPh>
    <rPh sb="490" eb="492">
      <t>キキ</t>
    </rPh>
    <rPh sb="493" eb="495">
      <t>ホシュ</t>
    </rPh>
    <rPh sb="500" eb="501">
      <t>ア</t>
    </rPh>
    <rPh sb="508" eb="510">
      <t>トウガイ</t>
    </rPh>
    <rPh sb="510" eb="512">
      <t>ジギョウ</t>
    </rPh>
    <rPh sb="513" eb="515">
      <t>ジギョウ</t>
    </rPh>
    <rPh sb="515" eb="517">
      <t>カイシ</t>
    </rPh>
    <rPh sb="517" eb="518">
      <t>ジ</t>
    </rPh>
    <rPh sb="520" eb="523">
      <t>ホウカツテキ</t>
    </rPh>
    <rPh sb="526" eb="528">
      <t>ケイヤク</t>
    </rPh>
    <rPh sb="529" eb="531">
      <t>テイケツ</t>
    </rPh>
    <rPh sb="533" eb="535">
      <t>マイツキ</t>
    </rPh>
    <rPh sb="539" eb="541">
      <t>リョウキン</t>
    </rPh>
    <rPh sb="542" eb="543">
      <t>ナカ</t>
    </rPh>
    <rPh sb="544" eb="547">
      <t>チンシャクリョウ</t>
    </rPh>
    <rPh sb="548" eb="550">
      <t>ホシュ</t>
    </rPh>
    <rPh sb="550" eb="552">
      <t>カンリ</t>
    </rPh>
    <rPh sb="552" eb="554">
      <t>ケイヒ</t>
    </rPh>
    <rPh sb="555" eb="556">
      <t>フク</t>
    </rPh>
    <rPh sb="557" eb="558">
      <t>カタチ</t>
    </rPh>
    <rPh sb="562" eb="564">
      <t>カイシャ</t>
    </rPh>
    <rPh sb="565" eb="567">
      <t>シハラ</t>
    </rPh>
    <rPh sb="569" eb="570">
      <t>オコナ</t>
    </rPh>
    <rPh sb="575" eb="577">
      <t>トウガイ</t>
    </rPh>
    <rPh sb="577" eb="579">
      <t>ケイヒ</t>
    </rPh>
    <rPh sb="580" eb="582">
      <t>ケイヤク</t>
    </rPh>
    <rPh sb="583" eb="585">
      <t>ヘンコウ</t>
    </rPh>
    <rPh sb="586" eb="589">
      <t>ショウヒゼイ</t>
    </rPh>
    <rPh sb="590" eb="592">
      <t>ヘンコウ</t>
    </rPh>
    <rPh sb="595" eb="596">
      <t>カギ</t>
    </rPh>
    <rPh sb="598" eb="599">
      <t>オオ</t>
    </rPh>
    <rPh sb="601" eb="603">
      <t>ヘンドウ</t>
    </rPh>
    <rPh sb="639" eb="641">
      <t>ゾウゲン</t>
    </rPh>
    <rPh sb="642" eb="644">
      <t>テンコウ</t>
    </rPh>
    <rPh sb="648" eb="650">
      <t>エイキョウ</t>
    </rPh>
    <rPh sb="651" eb="652">
      <t>オオ</t>
    </rPh>
    <rPh sb="654" eb="655">
      <t>ウ</t>
    </rPh>
    <rPh sb="663" eb="665">
      <t>ヘイセイ</t>
    </rPh>
    <rPh sb="667" eb="669">
      <t>ネンド</t>
    </rPh>
    <rPh sb="672" eb="673">
      <t>ナ</t>
    </rPh>
    <rPh sb="675" eb="677">
      <t>ハツデン</t>
    </rPh>
    <rPh sb="677" eb="678">
      <t>リョウ</t>
    </rPh>
    <rPh sb="679" eb="681">
      <t>カクホ</t>
    </rPh>
    <rPh sb="694" eb="695">
      <t>ドウ</t>
    </rPh>
    <rPh sb="695" eb="697">
      <t>スウチ</t>
    </rPh>
    <rPh sb="698" eb="699">
      <t>オオ</t>
    </rPh>
    <rPh sb="701" eb="703">
      <t>ヘンドウ</t>
    </rPh>
    <rPh sb="716" eb="718">
      <t>キョウキュウ</t>
    </rPh>
    <rPh sb="718" eb="720">
      <t>ゲンカ</t>
    </rPh>
    <rPh sb="725" eb="727">
      <t>ネンド</t>
    </rPh>
    <rPh sb="727" eb="729">
      <t>ジッセキ</t>
    </rPh>
    <rPh sb="736" eb="737">
      <t>エン</t>
    </rPh>
    <rPh sb="743" eb="744">
      <t>ソウ</t>
    </rPh>
    <rPh sb="772" eb="774">
      <t>ネンド</t>
    </rPh>
    <rPh sb="774" eb="776">
      <t>ジッセキ</t>
    </rPh>
    <rPh sb="783" eb="784">
      <t>エン</t>
    </rPh>
    <rPh sb="790" eb="791">
      <t>ソウ</t>
    </rPh>
    <rPh sb="791" eb="793">
      <t>ヒヨウ</t>
    </rPh>
    <rPh sb="800" eb="802">
      <t>センエン</t>
    </rPh>
    <rPh sb="803" eb="805">
      <t>ハツデン</t>
    </rPh>
    <rPh sb="805" eb="806">
      <t>リョウ</t>
    </rPh>
    <rPh sb="817" eb="818">
      <t>トウ</t>
    </rPh>
    <rPh sb="818" eb="820">
      <t>シヒョウ</t>
    </rPh>
    <rPh sb="821" eb="823">
      <t>ゼンネン</t>
    </rPh>
    <rPh sb="829" eb="830">
      <t>エン</t>
    </rPh>
    <rPh sb="830" eb="832">
      <t>ゲンショウ</t>
    </rPh>
    <rPh sb="836" eb="838">
      <t>ヨウイン</t>
    </rPh>
    <rPh sb="841" eb="843">
      <t>ゼンネン</t>
    </rPh>
    <rPh sb="843" eb="845">
      <t>ドウチ</t>
    </rPh>
    <rPh sb="846" eb="848">
      <t>ヒカク</t>
    </rPh>
    <rPh sb="850" eb="852">
      <t>ゲンショウ</t>
    </rPh>
    <rPh sb="856" eb="858">
      <t>ヨウイン</t>
    </rPh>
    <rPh sb="870" eb="871">
      <t>ガク</t>
    </rPh>
    <rPh sb="872" eb="874">
      <t>ゲンショウ</t>
    </rPh>
    <rPh sb="881" eb="883">
      <t>ゲンショウ</t>
    </rPh>
    <rPh sb="909" eb="911">
      <t>ネンド</t>
    </rPh>
    <rPh sb="911" eb="913">
      <t>ジッセキ</t>
    </rPh>
    <rPh sb="919" eb="921">
      <t>センエン</t>
    </rPh>
    <rPh sb="923" eb="926">
      <t>ジョウヨキン</t>
    </rPh>
    <rPh sb="927" eb="928">
      <t>ガク</t>
    </rPh>
    <rPh sb="933" eb="934">
      <t>ネン</t>
    </rPh>
    <rPh sb="934" eb="935">
      <t>ド</t>
    </rPh>
    <rPh sb="935" eb="937">
      <t>ジッセキ</t>
    </rPh>
    <rPh sb="943" eb="945">
      <t>センエン</t>
    </rPh>
    <rPh sb="947" eb="948">
      <t>トウ</t>
    </rPh>
    <rPh sb="948" eb="950">
      <t>シヒョウ</t>
    </rPh>
    <rPh sb="951" eb="953">
      <t>ゼンネン</t>
    </rPh>
    <rPh sb="959" eb="961">
      <t>センエン</t>
    </rPh>
    <rPh sb="961" eb="963">
      <t>ゾウカ</t>
    </rPh>
    <rPh sb="967" eb="969">
      <t>ヨウイン</t>
    </rPh>
    <rPh sb="981" eb="983">
      <t>ゾウカ</t>
    </rPh>
    <phoneticPr fontId="3"/>
  </si>
  <si>
    <r>
      <t xml:space="preserve">
</t>
    </r>
    <r>
      <rPr>
        <sz val="16"/>
        <rFont val="ＭＳ ゴシック"/>
        <family val="3"/>
        <charset val="128"/>
      </rPr>
      <t xml:space="preserve"> 上段で記述した通り、当該事業における収益変動要因として一番影響の大きいものは天候ですが、Ｈ29年度については消費税の申告・納付の額の減少により各指標値が前年と比較して好転しました。今後は事業終了まで同規模で消費税の申告を行う予定であるため、天候に大きな変動が無ければ同水準で推移するものと思われます。
 他にも機器整備不良又は破損による発電量低下の恐れが考えられますが、リース会社等の民間事業者と連携し、発電能力の維持に努めるものであります。
 このように、事業開始時から包括的リース契約により発電施設のリース契約と併せて施設管理・保守等を民間委託している状況ではありますが、その他の事業改善点等の有無については洗い出しを行っており、現在検討を進めている経営戦略に必要に応じて盛り込みたいと考えています。また、事業終了後の施設の取り扱いについても同様に検討を進める予定であります。</t>
    </r>
    <rPh sb="2" eb="4">
      <t>ジョウダン</t>
    </rPh>
    <rPh sb="5" eb="7">
      <t>キジュツ</t>
    </rPh>
    <rPh sb="9" eb="10">
      <t>トオ</t>
    </rPh>
    <rPh sb="12" eb="14">
      <t>トウガイ</t>
    </rPh>
    <rPh sb="14" eb="16">
      <t>ジギョウ</t>
    </rPh>
    <rPh sb="20" eb="22">
      <t>シュウエキ</t>
    </rPh>
    <rPh sb="22" eb="24">
      <t>ヘンドウ</t>
    </rPh>
    <rPh sb="29" eb="31">
      <t>イチバン</t>
    </rPh>
    <rPh sb="31" eb="33">
      <t>エイキョウ</t>
    </rPh>
    <rPh sb="34" eb="35">
      <t>オオ</t>
    </rPh>
    <rPh sb="40" eb="42">
      <t>テンコウ</t>
    </rPh>
    <rPh sb="49" eb="51">
      <t>ネンド</t>
    </rPh>
    <rPh sb="56" eb="59">
      <t>ショウヒゼイ</t>
    </rPh>
    <rPh sb="60" eb="62">
      <t>シンコク</t>
    </rPh>
    <rPh sb="63" eb="65">
      <t>ノウフ</t>
    </rPh>
    <rPh sb="66" eb="67">
      <t>ガク</t>
    </rPh>
    <rPh sb="68" eb="70">
      <t>ゲンショウ</t>
    </rPh>
    <rPh sb="73" eb="74">
      <t>カク</t>
    </rPh>
    <rPh sb="74" eb="76">
      <t>シヒョウ</t>
    </rPh>
    <rPh sb="76" eb="77">
      <t>チ</t>
    </rPh>
    <rPh sb="78" eb="80">
      <t>ゼンネン</t>
    </rPh>
    <rPh sb="81" eb="83">
      <t>ヒカク</t>
    </rPh>
    <rPh sb="85" eb="87">
      <t>コウテン</t>
    </rPh>
    <rPh sb="101" eb="104">
      <t>ドウキボ</t>
    </rPh>
    <rPh sb="154" eb="155">
      <t>ホカ</t>
    </rPh>
    <rPh sb="157" eb="159">
      <t>キキ</t>
    </rPh>
    <rPh sb="159" eb="161">
      <t>セイビ</t>
    </rPh>
    <rPh sb="161" eb="163">
      <t>フリョウ</t>
    </rPh>
    <rPh sb="163" eb="164">
      <t>マタ</t>
    </rPh>
    <rPh sb="165" eb="167">
      <t>ハソン</t>
    </rPh>
    <rPh sb="170" eb="172">
      <t>ハツデン</t>
    </rPh>
    <rPh sb="172" eb="173">
      <t>リョウ</t>
    </rPh>
    <rPh sb="173" eb="175">
      <t>テイカ</t>
    </rPh>
    <rPh sb="176" eb="177">
      <t>オソ</t>
    </rPh>
    <rPh sb="179" eb="180">
      <t>カンガ</t>
    </rPh>
    <rPh sb="190" eb="192">
      <t>ガイシャ</t>
    </rPh>
    <rPh sb="192" eb="193">
      <t>トウ</t>
    </rPh>
    <rPh sb="194" eb="196">
      <t>ミンカン</t>
    </rPh>
    <rPh sb="196" eb="199">
      <t>ジギョウシャ</t>
    </rPh>
    <rPh sb="200" eb="202">
      <t>レンケイ</t>
    </rPh>
    <rPh sb="204" eb="206">
      <t>ハツデン</t>
    </rPh>
    <rPh sb="206" eb="208">
      <t>ノウリョク</t>
    </rPh>
    <rPh sb="209" eb="211">
      <t>イジ</t>
    </rPh>
    <rPh sb="212" eb="213">
      <t>ツト</t>
    </rPh>
    <rPh sb="231" eb="233">
      <t>ジギョウ</t>
    </rPh>
    <rPh sb="233" eb="235">
      <t>カイシ</t>
    </rPh>
    <rPh sb="235" eb="236">
      <t>ジ</t>
    </rPh>
    <rPh sb="238" eb="241">
      <t>ホウカツテキ</t>
    </rPh>
    <rPh sb="244" eb="246">
      <t>ケイヤク</t>
    </rPh>
    <rPh sb="249" eb="251">
      <t>ハツデン</t>
    </rPh>
    <rPh sb="251" eb="253">
      <t>シセツ</t>
    </rPh>
    <rPh sb="257" eb="259">
      <t>ケイヤク</t>
    </rPh>
    <rPh sb="260" eb="261">
      <t>アワ</t>
    </rPh>
    <rPh sb="263" eb="265">
      <t>シセツ</t>
    </rPh>
    <rPh sb="265" eb="267">
      <t>カンリ</t>
    </rPh>
    <rPh sb="268" eb="271">
      <t>ホシュトウ</t>
    </rPh>
    <rPh sb="272" eb="274">
      <t>ミンカン</t>
    </rPh>
    <rPh sb="274" eb="276">
      <t>イタク</t>
    </rPh>
    <rPh sb="280" eb="282">
      <t>ジョウキョウ</t>
    </rPh>
    <rPh sb="292" eb="293">
      <t>ホカ</t>
    </rPh>
    <rPh sb="294" eb="296">
      <t>ジギョウ</t>
    </rPh>
    <rPh sb="296" eb="299">
      <t>カイゼンテン</t>
    </rPh>
    <rPh sb="299" eb="300">
      <t>トウ</t>
    </rPh>
    <rPh sb="301" eb="303">
      <t>ウム</t>
    </rPh>
    <rPh sb="308" eb="309">
      <t>アラ</t>
    </rPh>
    <rPh sb="310" eb="311">
      <t>ダ</t>
    </rPh>
    <rPh sb="313" eb="314">
      <t>オコナ</t>
    </rPh>
    <rPh sb="319" eb="321">
      <t>ゲンザイ</t>
    </rPh>
    <rPh sb="321" eb="323">
      <t>ケントウ</t>
    </rPh>
    <rPh sb="324" eb="325">
      <t>スス</t>
    </rPh>
    <rPh sb="329" eb="331">
      <t>ケイエイ</t>
    </rPh>
    <rPh sb="331" eb="333">
      <t>センリャク</t>
    </rPh>
    <rPh sb="334" eb="336">
      <t>ヒツヨウ</t>
    </rPh>
    <rPh sb="337" eb="338">
      <t>オウ</t>
    </rPh>
    <rPh sb="340" eb="341">
      <t>モ</t>
    </rPh>
    <rPh sb="342" eb="343">
      <t>コ</t>
    </rPh>
    <rPh sb="347" eb="348">
      <t>カンガ</t>
    </rPh>
    <rPh sb="357" eb="359">
      <t>ジギョウ</t>
    </rPh>
    <rPh sb="359" eb="362">
      <t>シュウリョウゴ</t>
    </rPh>
    <rPh sb="363" eb="365">
      <t>シセツ</t>
    </rPh>
    <rPh sb="366" eb="367">
      <t>ト</t>
    </rPh>
    <rPh sb="368" eb="369">
      <t>アツカ</t>
    </rPh>
    <rPh sb="375" eb="377">
      <t>ドウヨウ</t>
    </rPh>
    <rPh sb="378" eb="380">
      <t>ケントウ</t>
    </rPh>
    <rPh sb="381" eb="382">
      <t>スス</t>
    </rPh>
    <rPh sb="384" eb="386">
      <t>ヨテイ</t>
    </rPh>
    <phoneticPr fontId="3"/>
  </si>
  <si>
    <r>
      <t xml:space="preserve">
【設備利用率】
 </t>
    </r>
    <r>
      <rPr>
        <sz val="16"/>
        <rFont val="ＭＳ ゴシック"/>
        <family val="3"/>
        <charset val="128"/>
      </rPr>
      <t>Ｈ29年度実績：</t>
    </r>
    <r>
      <rPr>
        <b/>
        <u/>
        <sz val="16"/>
        <rFont val="ＭＳ ゴシック"/>
        <family val="3"/>
        <charset val="128"/>
      </rPr>
      <t>14.1%</t>
    </r>
    <r>
      <rPr>
        <sz val="16"/>
        <rFont val="ＭＳ ゴシック"/>
        <family val="3"/>
        <charset val="128"/>
      </rPr>
      <t>(年間発電量 1,292,189kWh、最大出力 1,044kW)
 Ｈ28年度実績：</t>
    </r>
    <r>
      <rPr>
        <b/>
        <u/>
        <sz val="16"/>
        <rFont val="ＭＳ ゴシック"/>
        <family val="3"/>
        <charset val="128"/>
      </rPr>
      <t>14.1%</t>
    </r>
    <r>
      <rPr>
        <sz val="16"/>
        <rFont val="ＭＳ ゴシック"/>
        <family val="3"/>
        <charset val="128"/>
      </rPr>
      <t>(年間発電量 1,289,449kWh、最大出力 1,044kW)
 当指標数値は、水力のように24時間・365日発電可能な発電方法は高い数値が出て、太陽光のように日中の太陽が出ているときしか発電できない発電方法の場合は数値が低く出るものであります。
 よって、当該事業における同数値が他の電気事業平均よりも低い理由は発電方法の違いによるものであると考えられます。
 また、同数値の変動要因として考えられる大きなものは上段での説明と同様に天候によるものであります。
 他にも機器の整備不良又は破損等で発電量が低下する可能性がありますが、機器の保守管理も包括的リース契約の中でリース会社が受け持っており、万が一の不良・破損時にはリース会社が対応をすることになっています。
【修繕比率】
 Ｈ29年度実績：</t>
    </r>
    <r>
      <rPr>
        <b/>
        <u/>
        <sz val="16"/>
        <rFont val="ＭＳ ゴシック"/>
        <family val="3"/>
        <charset val="128"/>
      </rPr>
      <t>0.0%</t>
    </r>
    <r>
      <rPr>
        <sz val="16"/>
        <rFont val="ＭＳ ゴシック"/>
        <family val="3"/>
        <charset val="128"/>
      </rPr>
      <t xml:space="preserve">
 上段で記述した通り、保守管理経費は毎月のリース料金に含まれているために、機器の修繕はリース会社が対応しており、別途当方に費用は発生しません。
【企業債残高対料金収入比率】
 Ｈ29年度実績：</t>
    </r>
    <r>
      <rPr>
        <b/>
        <u/>
        <sz val="16"/>
        <rFont val="ＭＳ ゴシック"/>
        <family val="3"/>
        <charset val="128"/>
      </rPr>
      <t>0.0%</t>
    </r>
    <r>
      <rPr>
        <sz val="16"/>
        <rFont val="ＭＳ ゴシック"/>
        <family val="3"/>
        <charset val="128"/>
      </rPr>
      <t xml:space="preserve">
 当該事業において発生する経費は全て当該事業の収益で賄っており、今のところ企業債等の実績が無いため同数値となっています。
【ＦＩＴ収入割合】
 Ｈ29年度実績：</t>
    </r>
    <r>
      <rPr>
        <b/>
        <u/>
        <sz val="16"/>
        <rFont val="ＭＳ ゴシック"/>
        <family val="3"/>
        <charset val="128"/>
      </rPr>
      <t>100%</t>
    </r>
    <r>
      <rPr>
        <sz val="16"/>
        <rFont val="ＭＳ ゴシック"/>
        <family val="3"/>
        <charset val="128"/>
      </rPr>
      <t xml:space="preserve">
 当該事業はＦＩＴによる20年間の売電を想定して開始した事業であり、発電設備のリース期間もＦＩＴの売電期間に合わせて20年間であります。
 ＦＩＴの売電期間終了後には事業廃止を想定しており、20年間基金に積立てた剰余金を用いて機器を撤去する計画であります。(当該事業は芝生広場として整備した公園の雨除け・日除け設備の設置をＦＩＴによる売電収入で賄うことを目的としており、計画通りに20年間発電できれば当初の事業目的は達成されるものであります)
 </t>
    </r>
    <rPh sb="2" eb="4">
      <t>セツビ</t>
    </rPh>
    <rPh sb="4" eb="7">
      <t>リヨウリツ</t>
    </rPh>
    <rPh sb="13" eb="15">
      <t>ネンド</t>
    </rPh>
    <rPh sb="15" eb="17">
      <t>ジッセキ</t>
    </rPh>
    <rPh sb="24" eb="26">
      <t>ネンカン</t>
    </rPh>
    <rPh sb="26" eb="28">
      <t>ハツデン</t>
    </rPh>
    <rPh sb="28" eb="29">
      <t>リョウ</t>
    </rPh>
    <rPh sb="61" eb="63">
      <t>ネンド</t>
    </rPh>
    <rPh sb="63" eb="65">
      <t>ジッセキ</t>
    </rPh>
    <rPh sb="72" eb="74">
      <t>ネンカン</t>
    </rPh>
    <rPh sb="74" eb="76">
      <t>ハツデン</t>
    </rPh>
    <rPh sb="76" eb="77">
      <t>リョウ</t>
    </rPh>
    <rPh sb="91" eb="93">
      <t>サイダイ</t>
    </rPh>
    <rPh sb="93" eb="95">
      <t>シュツリョク</t>
    </rPh>
    <rPh sb="107" eb="108">
      <t>トウ</t>
    </rPh>
    <rPh sb="108" eb="110">
      <t>シヒョウ</t>
    </rPh>
    <rPh sb="110" eb="112">
      <t>スウチ</t>
    </rPh>
    <rPh sb="114" eb="116">
      <t>スイリョク</t>
    </rPh>
    <rPh sb="122" eb="124">
      <t>ジカン</t>
    </rPh>
    <rPh sb="128" eb="129">
      <t>ニチ</t>
    </rPh>
    <rPh sb="129" eb="131">
      <t>ハツデン</t>
    </rPh>
    <rPh sb="131" eb="133">
      <t>カノウ</t>
    </rPh>
    <rPh sb="134" eb="136">
      <t>ハツデン</t>
    </rPh>
    <rPh sb="136" eb="138">
      <t>ホウホウ</t>
    </rPh>
    <rPh sb="139" eb="140">
      <t>タカ</t>
    </rPh>
    <rPh sb="141" eb="143">
      <t>スウチ</t>
    </rPh>
    <rPh sb="144" eb="145">
      <t>デ</t>
    </rPh>
    <rPh sb="147" eb="150">
      <t>タイヨウコウ</t>
    </rPh>
    <rPh sb="154" eb="156">
      <t>ニッチュウ</t>
    </rPh>
    <rPh sb="157" eb="159">
      <t>タイヨウ</t>
    </rPh>
    <rPh sb="160" eb="161">
      <t>デ</t>
    </rPh>
    <rPh sb="168" eb="170">
      <t>ハツデン</t>
    </rPh>
    <rPh sb="174" eb="176">
      <t>ハツデン</t>
    </rPh>
    <rPh sb="176" eb="178">
      <t>ホウホウ</t>
    </rPh>
    <rPh sb="179" eb="181">
      <t>バアイ</t>
    </rPh>
    <rPh sb="182" eb="184">
      <t>スウチ</t>
    </rPh>
    <rPh sb="185" eb="186">
      <t>ヒク</t>
    </rPh>
    <rPh sb="187" eb="188">
      <t>デ</t>
    </rPh>
    <rPh sb="203" eb="205">
      <t>トウガイ</t>
    </rPh>
    <rPh sb="205" eb="207">
      <t>ジギョウ</t>
    </rPh>
    <rPh sb="211" eb="212">
      <t>ドウ</t>
    </rPh>
    <rPh sb="212" eb="214">
      <t>スウチ</t>
    </rPh>
    <rPh sb="215" eb="216">
      <t>ホカ</t>
    </rPh>
    <rPh sb="217" eb="219">
      <t>デンキ</t>
    </rPh>
    <rPh sb="219" eb="221">
      <t>ジギョウ</t>
    </rPh>
    <rPh sb="221" eb="223">
      <t>ヘイキン</t>
    </rPh>
    <rPh sb="226" eb="227">
      <t>ヒク</t>
    </rPh>
    <rPh sb="228" eb="230">
      <t>リユウ</t>
    </rPh>
    <rPh sb="231" eb="233">
      <t>ハツデン</t>
    </rPh>
    <rPh sb="233" eb="235">
      <t>ホウホウ</t>
    </rPh>
    <rPh sb="236" eb="237">
      <t>チガ</t>
    </rPh>
    <rPh sb="247" eb="248">
      <t>カンガ</t>
    </rPh>
    <rPh sb="259" eb="260">
      <t>ドウ</t>
    </rPh>
    <rPh sb="260" eb="262">
      <t>スウチ</t>
    </rPh>
    <rPh sb="263" eb="265">
      <t>ヘンドウ</t>
    </rPh>
    <rPh sb="265" eb="267">
      <t>ヨウイン</t>
    </rPh>
    <rPh sb="270" eb="271">
      <t>カンガ</t>
    </rPh>
    <rPh sb="275" eb="276">
      <t>オオ</t>
    </rPh>
    <rPh sb="281" eb="283">
      <t>ジョウダン</t>
    </rPh>
    <rPh sb="285" eb="287">
      <t>セツメイ</t>
    </rPh>
    <rPh sb="288" eb="290">
      <t>ドウヨウ</t>
    </rPh>
    <rPh sb="291" eb="293">
      <t>テンコウ</t>
    </rPh>
    <rPh sb="306" eb="307">
      <t>ホカ</t>
    </rPh>
    <rPh sb="309" eb="311">
      <t>キキ</t>
    </rPh>
    <rPh sb="312" eb="314">
      <t>セイビ</t>
    </rPh>
    <rPh sb="314" eb="316">
      <t>フリョウ</t>
    </rPh>
    <rPh sb="316" eb="317">
      <t>マタ</t>
    </rPh>
    <rPh sb="318" eb="320">
      <t>ハソン</t>
    </rPh>
    <rPh sb="320" eb="321">
      <t>トウ</t>
    </rPh>
    <rPh sb="322" eb="324">
      <t>ハツデン</t>
    </rPh>
    <rPh sb="324" eb="325">
      <t>リョウ</t>
    </rPh>
    <rPh sb="326" eb="328">
      <t>テイカ</t>
    </rPh>
    <rPh sb="330" eb="333">
      <t>カノウセイ</t>
    </rPh>
    <rPh sb="340" eb="342">
      <t>キキ</t>
    </rPh>
    <rPh sb="343" eb="345">
      <t>ホシュ</t>
    </rPh>
    <rPh sb="345" eb="347">
      <t>カンリ</t>
    </rPh>
    <rPh sb="348" eb="351">
      <t>ホウカツテキ</t>
    </rPh>
    <rPh sb="354" eb="356">
      <t>ケイヤク</t>
    </rPh>
    <rPh sb="357" eb="358">
      <t>ナカ</t>
    </rPh>
    <rPh sb="362" eb="364">
      <t>カイシャ</t>
    </rPh>
    <rPh sb="365" eb="366">
      <t>ウ</t>
    </rPh>
    <rPh sb="367" eb="368">
      <t>モ</t>
    </rPh>
    <rPh sb="373" eb="374">
      <t>マン</t>
    </rPh>
    <rPh sb="375" eb="376">
      <t>イチ</t>
    </rPh>
    <rPh sb="377" eb="379">
      <t>フリョウ</t>
    </rPh>
    <rPh sb="380" eb="382">
      <t>ハソン</t>
    </rPh>
    <rPh sb="382" eb="383">
      <t>ジ</t>
    </rPh>
    <rPh sb="388" eb="390">
      <t>カイシャ</t>
    </rPh>
    <rPh sb="391" eb="393">
      <t>タイオウ</t>
    </rPh>
    <rPh sb="410" eb="412">
      <t>シュウゼン</t>
    </rPh>
    <rPh sb="412" eb="414">
      <t>ヒリツ</t>
    </rPh>
    <rPh sb="420" eb="422">
      <t>ネンド</t>
    </rPh>
    <rPh sb="422" eb="424">
      <t>ジッセキ</t>
    </rPh>
    <rPh sb="432" eb="434">
      <t>ジョウダン</t>
    </rPh>
    <rPh sb="435" eb="437">
      <t>キジュツ</t>
    </rPh>
    <rPh sb="439" eb="440">
      <t>トオ</t>
    </rPh>
    <rPh sb="442" eb="444">
      <t>ホシュ</t>
    </rPh>
    <rPh sb="444" eb="446">
      <t>カンリ</t>
    </rPh>
    <rPh sb="446" eb="448">
      <t>ケイヒ</t>
    </rPh>
    <rPh sb="449" eb="451">
      <t>マイツキ</t>
    </rPh>
    <rPh sb="455" eb="457">
      <t>リョウキン</t>
    </rPh>
    <rPh sb="458" eb="459">
      <t>フク</t>
    </rPh>
    <rPh sb="468" eb="470">
      <t>キキ</t>
    </rPh>
    <rPh sb="471" eb="473">
      <t>シュウゼン</t>
    </rPh>
    <rPh sb="477" eb="479">
      <t>カイシャ</t>
    </rPh>
    <rPh sb="480" eb="482">
      <t>タイオウ</t>
    </rPh>
    <rPh sb="487" eb="489">
      <t>ベット</t>
    </rPh>
    <rPh sb="489" eb="491">
      <t>トウホウ</t>
    </rPh>
    <rPh sb="492" eb="494">
      <t>ヒヨウ</t>
    </rPh>
    <rPh sb="495" eb="497">
      <t>ハッセイ</t>
    </rPh>
    <rPh sb="506" eb="508">
      <t>キギョウ</t>
    </rPh>
    <rPh sb="508" eb="509">
      <t>サイ</t>
    </rPh>
    <rPh sb="509" eb="511">
      <t>ザンダカ</t>
    </rPh>
    <rPh sb="511" eb="512">
      <t>タイ</t>
    </rPh>
    <rPh sb="512" eb="514">
      <t>リョウキン</t>
    </rPh>
    <rPh sb="514" eb="516">
      <t>シュウニュウ</t>
    </rPh>
    <rPh sb="516" eb="518">
      <t>ヒリツ</t>
    </rPh>
    <rPh sb="524" eb="526">
      <t>ネンド</t>
    </rPh>
    <rPh sb="526" eb="528">
      <t>ジッセキ</t>
    </rPh>
    <rPh sb="536" eb="538">
      <t>トウガイ</t>
    </rPh>
    <rPh sb="538" eb="540">
      <t>ジギョウ</t>
    </rPh>
    <rPh sb="544" eb="546">
      <t>ハッセイ</t>
    </rPh>
    <rPh sb="548" eb="550">
      <t>ケイヒ</t>
    </rPh>
    <rPh sb="551" eb="552">
      <t>スベ</t>
    </rPh>
    <rPh sb="553" eb="555">
      <t>トウガイ</t>
    </rPh>
    <rPh sb="555" eb="557">
      <t>ジギョウ</t>
    </rPh>
    <rPh sb="558" eb="560">
      <t>シュウエキ</t>
    </rPh>
    <rPh sb="561" eb="562">
      <t>マカナ</t>
    </rPh>
    <rPh sb="567" eb="568">
      <t>イマ</t>
    </rPh>
    <rPh sb="575" eb="576">
      <t>トウ</t>
    </rPh>
    <rPh sb="577" eb="579">
      <t>ジッセキ</t>
    </rPh>
    <rPh sb="580" eb="581">
      <t>ナ</t>
    </rPh>
    <rPh sb="584" eb="585">
      <t>ドウ</t>
    </rPh>
    <rPh sb="585" eb="587">
      <t>スウチ</t>
    </rPh>
    <rPh sb="602" eb="604">
      <t>シュウニュウ</t>
    </rPh>
    <rPh sb="604" eb="606">
      <t>ワリアイ</t>
    </rPh>
    <rPh sb="612" eb="614">
      <t>ネンド</t>
    </rPh>
    <rPh sb="614" eb="616">
      <t>ジッセキ</t>
    </rPh>
    <rPh sb="623" eb="625">
      <t>トウガイ</t>
    </rPh>
    <rPh sb="625" eb="627">
      <t>ジギョウ</t>
    </rPh>
    <rPh sb="636" eb="638">
      <t>ネンカン</t>
    </rPh>
    <rPh sb="639" eb="641">
      <t>バイデン</t>
    </rPh>
    <rPh sb="642" eb="644">
      <t>ソウテイ</t>
    </rPh>
    <rPh sb="646" eb="648">
      <t>カイシ</t>
    </rPh>
    <rPh sb="650" eb="652">
      <t>ジギョウ</t>
    </rPh>
    <rPh sb="656" eb="658">
      <t>ハツデン</t>
    </rPh>
    <rPh sb="658" eb="660">
      <t>セツビ</t>
    </rPh>
    <rPh sb="664" eb="666">
      <t>キカン</t>
    </rPh>
    <rPh sb="671" eb="673">
      <t>バイデン</t>
    </rPh>
    <rPh sb="673" eb="675">
      <t>キカン</t>
    </rPh>
    <rPh sb="676" eb="677">
      <t>ア</t>
    </rPh>
    <rPh sb="682" eb="684">
      <t>ネンカン</t>
    </rPh>
    <rPh sb="696" eb="698">
      <t>バイデン</t>
    </rPh>
    <rPh sb="698" eb="700">
      <t>キカン</t>
    </rPh>
    <rPh sb="700" eb="703">
      <t>シュウリョウゴ</t>
    </rPh>
    <rPh sb="705" eb="707">
      <t>ジギョウ</t>
    </rPh>
    <rPh sb="707" eb="709">
      <t>ハイシ</t>
    </rPh>
    <rPh sb="710" eb="712">
      <t>ソウテイ</t>
    </rPh>
    <rPh sb="719" eb="721">
      <t>ネンカン</t>
    </rPh>
    <rPh sb="721" eb="723">
      <t>キキン</t>
    </rPh>
    <rPh sb="724" eb="726">
      <t>ツミタ</t>
    </rPh>
    <rPh sb="728" eb="731">
      <t>ジョウヨキン</t>
    </rPh>
    <rPh sb="732" eb="733">
      <t>モチ</t>
    </rPh>
    <rPh sb="735" eb="737">
      <t>キキ</t>
    </rPh>
    <rPh sb="738" eb="740">
      <t>テッキョ</t>
    </rPh>
    <rPh sb="742" eb="744">
      <t>ケイカク</t>
    </rPh>
    <rPh sb="751" eb="753">
      <t>トウガイ</t>
    </rPh>
    <rPh sb="753" eb="755">
      <t>ジギョウ</t>
    </rPh>
    <rPh sb="756" eb="758">
      <t>シバフ</t>
    </rPh>
    <rPh sb="758" eb="760">
      <t>ヒロバ</t>
    </rPh>
    <rPh sb="763" eb="765">
      <t>セイビ</t>
    </rPh>
    <rPh sb="767" eb="769">
      <t>コウエン</t>
    </rPh>
    <rPh sb="770" eb="771">
      <t>アメ</t>
    </rPh>
    <rPh sb="771" eb="772">
      <t>ヨ</t>
    </rPh>
    <rPh sb="774" eb="776">
      <t>ヒヨ</t>
    </rPh>
    <rPh sb="777" eb="779">
      <t>セツビ</t>
    </rPh>
    <rPh sb="780" eb="782">
      <t>セッチ</t>
    </rPh>
    <rPh sb="789" eb="791">
      <t>バイデン</t>
    </rPh>
    <rPh sb="791" eb="793">
      <t>シュウニュウ</t>
    </rPh>
    <rPh sb="794" eb="795">
      <t>マカナ</t>
    </rPh>
    <rPh sb="799" eb="801">
      <t>モクテキ</t>
    </rPh>
    <rPh sb="807" eb="809">
      <t>ケイカク</t>
    </rPh>
    <rPh sb="809" eb="810">
      <t>ドオ</t>
    </rPh>
    <rPh sb="814" eb="816">
      <t>ネンカン</t>
    </rPh>
    <rPh sb="816" eb="818">
      <t>ハツデン</t>
    </rPh>
    <rPh sb="822" eb="824">
      <t>トウショ</t>
    </rPh>
    <rPh sb="825" eb="827">
      <t>ジギョウ</t>
    </rPh>
    <rPh sb="827" eb="829">
      <t>モクテキ</t>
    </rPh>
    <rPh sb="830" eb="832">
      <t>タッセイ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</si>
</sst>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b/>
      <u/>
      <sz val="16"/>
      <color theme="1"/>
      <name val="ＭＳ ゴシック"/>
      <family val="3"/>
      <charset val="128"/>
    </font>
    <font>
      <b/>
      <sz val="16"/>
      <name val="ＭＳ ゴシック"/>
      <family val="3"/>
      <charset val="128"/>
    </font>
    <font>
      <sz val="14"/>
      <name val="ＭＳ ゴシック"/>
      <family val="3"/>
      <charset val="128"/>
    </font>
    <font>
      <b/>
      <u/>
      <sz val="16"/>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3">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7" fillId="0" borderId="16" xfId="2" applyFont="1" applyFill="1" applyBorder="1" applyAlignment="1" applyProtection="1">
      <alignment horizontal="left" vertical="top" wrapText="1"/>
      <protection locked="0"/>
    </xf>
    <xf numFmtId="0" fontId="37" fillId="0" borderId="0" xfId="2" applyFont="1" applyFill="1" applyBorder="1" applyAlignment="1" applyProtection="1">
      <alignment horizontal="left" vertical="top" wrapText="1"/>
      <protection locked="0"/>
    </xf>
    <xf numFmtId="0" fontId="37" fillId="0" borderId="17" xfId="2" applyFont="1" applyFill="1" applyBorder="1" applyAlignment="1" applyProtection="1">
      <alignment horizontal="left" vertical="top" wrapText="1"/>
      <protection locked="0"/>
    </xf>
    <xf numFmtId="0" fontId="37" fillId="0" borderId="47" xfId="2" applyFont="1" applyFill="1" applyBorder="1" applyAlignment="1" applyProtection="1">
      <alignment horizontal="left" vertical="top" wrapText="1"/>
      <protection locked="0"/>
    </xf>
    <xf numFmtId="0" fontId="37" fillId="0" borderId="48" xfId="2" applyFont="1" applyFill="1" applyBorder="1" applyAlignment="1" applyProtection="1">
      <alignment horizontal="left" vertical="top" wrapText="1"/>
      <protection locked="0"/>
    </xf>
    <xf numFmtId="0" fontId="37"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7" fillId="0" borderId="16" xfId="2" applyFont="1" applyBorder="1" applyAlignment="1" applyProtection="1">
      <alignment horizontal="left" vertical="top" wrapText="1"/>
      <protection locked="0"/>
    </xf>
    <xf numFmtId="0" fontId="37" fillId="0" borderId="0" xfId="2" applyFont="1" applyBorder="1" applyAlignment="1" applyProtection="1">
      <alignment horizontal="left" vertical="top" wrapText="1"/>
      <protection locked="0"/>
    </xf>
    <xf numFmtId="0" fontId="37" fillId="0" borderId="17" xfId="2" applyFont="1" applyBorder="1" applyAlignment="1" applyProtection="1">
      <alignment horizontal="left" vertical="top" wrapText="1"/>
      <protection locked="0"/>
    </xf>
    <xf numFmtId="0" fontId="37" fillId="0" borderId="36" xfId="2" applyFont="1" applyBorder="1" applyAlignment="1" applyProtection="1">
      <alignment horizontal="left" vertical="top" wrapText="1"/>
      <protection locked="0"/>
    </xf>
    <xf numFmtId="0" fontId="37" fillId="0" borderId="37" xfId="2" applyFont="1" applyBorder="1" applyAlignment="1" applyProtection="1">
      <alignment horizontal="left" vertical="top" wrapText="1"/>
      <protection locked="0"/>
    </xf>
    <xf numFmtId="0" fontId="37"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116.6</c:v>
                </c:pt>
                <c:pt idx="2">
                  <c:v>111.6</c:v>
                </c:pt>
                <c:pt idx="3">
                  <c:v>107.8</c:v>
                </c:pt>
                <c:pt idx="4">
                  <c:v>109.3</c:v>
                </c:pt>
              </c:numCache>
            </c:numRef>
          </c:val>
          <c:extLst xmlns:c16r2="http://schemas.microsoft.com/office/drawing/2015/06/chart">
            <c:ext xmlns:c16="http://schemas.microsoft.com/office/drawing/2014/chart" uri="{C3380CC4-5D6E-409C-BE32-E72D297353CC}">
              <c16:uniqueId val="{00000000-78D3-45D4-9368-27523F626468}"/>
            </c:ext>
          </c:extLst>
        </c:ser>
        <c:dLbls>
          <c:showLegendKey val="0"/>
          <c:showVal val="0"/>
          <c:showCatName val="0"/>
          <c:showSerName val="0"/>
          <c:showPercent val="0"/>
          <c:showBubbleSize val="0"/>
        </c:dLbls>
        <c:gapWidth val="180"/>
        <c:overlap val="-90"/>
        <c:axId val="187243760"/>
        <c:axId val="18724415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78D3-45D4-9368-27523F62646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8D3-45D4-9368-27523F626468}"/>
            </c:ext>
          </c:extLst>
        </c:ser>
        <c:dLbls>
          <c:showLegendKey val="0"/>
          <c:showVal val="0"/>
          <c:showCatName val="0"/>
          <c:showSerName val="0"/>
          <c:showPercent val="0"/>
          <c:showBubbleSize val="0"/>
        </c:dLbls>
        <c:marker val="1"/>
        <c:smooth val="0"/>
        <c:axId val="187243760"/>
        <c:axId val="187244152"/>
      </c:lineChart>
      <c:catAx>
        <c:axId val="187243760"/>
        <c:scaling>
          <c:orientation val="minMax"/>
        </c:scaling>
        <c:delete val="0"/>
        <c:axPos val="b"/>
        <c:numFmt formatCode="ge" sourceLinked="1"/>
        <c:majorTickMark val="none"/>
        <c:minorTickMark val="none"/>
        <c:tickLblPos val="none"/>
        <c:crossAx val="187244152"/>
        <c:crosses val="autoZero"/>
        <c:auto val="0"/>
        <c:lblAlgn val="ctr"/>
        <c:lblOffset val="100"/>
        <c:noMultiLvlLbl val="1"/>
      </c:catAx>
      <c:valAx>
        <c:axId val="187244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7243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E85-45BD-85EF-9DB6FCDF6096}"/>
            </c:ext>
          </c:extLst>
        </c:ser>
        <c:dLbls>
          <c:showLegendKey val="0"/>
          <c:showVal val="0"/>
          <c:showCatName val="0"/>
          <c:showSerName val="0"/>
          <c:showPercent val="0"/>
          <c:showBubbleSize val="0"/>
        </c:dLbls>
        <c:gapWidth val="180"/>
        <c:overlap val="-90"/>
        <c:axId val="189518936"/>
        <c:axId val="18951854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6E85-45BD-85EF-9DB6FCDF6096}"/>
            </c:ext>
          </c:extLst>
        </c:ser>
        <c:dLbls>
          <c:showLegendKey val="0"/>
          <c:showVal val="0"/>
          <c:showCatName val="0"/>
          <c:showSerName val="0"/>
          <c:showPercent val="0"/>
          <c:showBubbleSize val="0"/>
        </c:dLbls>
        <c:marker val="1"/>
        <c:smooth val="0"/>
        <c:axId val="189518936"/>
        <c:axId val="189518544"/>
      </c:lineChart>
      <c:catAx>
        <c:axId val="189518936"/>
        <c:scaling>
          <c:orientation val="minMax"/>
        </c:scaling>
        <c:delete val="0"/>
        <c:axPos val="b"/>
        <c:numFmt formatCode="ge" sourceLinked="1"/>
        <c:majorTickMark val="none"/>
        <c:minorTickMark val="none"/>
        <c:tickLblPos val="none"/>
        <c:crossAx val="189518544"/>
        <c:crosses val="autoZero"/>
        <c:auto val="0"/>
        <c:lblAlgn val="ctr"/>
        <c:lblOffset val="100"/>
        <c:noMultiLvlLbl val="1"/>
      </c:catAx>
      <c:valAx>
        <c:axId val="189518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518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DD-4C36-8638-821D7EB3FD7A}"/>
            </c:ext>
          </c:extLst>
        </c:ser>
        <c:dLbls>
          <c:showLegendKey val="0"/>
          <c:showVal val="0"/>
          <c:showCatName val="0"/>
          <c:showSerName val="0"/>
          <c:showPercent val="0"/>
          <c:showBubbleSize val="0"/>
        </c:dLbls>
        <c:gapWidth val="180"/>
        <c:overlap val="-90"/>
        <c:axId val="189669304"/>
        <c:axId val="18966969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DD-4C36-8638-821D7EB3FD7A}"/>
            </c:ext>
          </c:extLst>
        </c:ser>
        <c:dLbls>
          <c:showLegendKey val="0"/>
          <c:showVal val="0"/>
          <c:showCatName val="0"/>
          <c:showSerName val="0"/>
          <c:showPercent val="0"/>
          <c:showBubbleSize val="0"/>
        </c:dLbls>
        <c:marker val="1"/>
        <c:smooth val="0"/>
        <c:axId val="189669304"/>
        <c:axId val="189669696"/>
      </c:lineChart>
      <c:catAx>
        <c:axId val="189669304"/>
        <c:scaling>
          <c:orientation val="minMax"/>
        </c:scaling>
        <c:delete val="0"/>
        <c:axPos val="b"/>
        <c:numFmt formatCode="ge" sourceLinked="1"/>
        <c:majorTickMark val="none"/>
        <c:minorTickMark val="none"/>
        <c:tickLblPos val="none"/>
        <c:crossAx val="189669696"/>
        <c:crosses val="autoZero"/>
        <c:auto val="0"/>
        <c:lblAlgn val="ctr"/>
        <c:lblOffset val="100"/>
        <c:noMultiLvlLbl val="1"/>
      </c:catAx>
      <c:valAx>
        <c:axId val="189669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669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5E-4B7E-A6F3-CEDD3FA45E04}"/>
            </c:ext>
          </c:extLst>
        </c:ser>
        <c:dLbls>
          <c:showLegendKey val="0"/>
          <c:showVal val="0"/>
          <c:showCatName val="0"/>
          <c:showSerName val="0"/>
          <c:showPercent val="0"/>
          <c:showBubbleSize val="0"/>
        </c:dLbls>
        <c:gapWidth val="180"/>
        <c:overlap val="-90"/>
        <c:axId val="252001056"/>
        <c:axId val="25200144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5E-4B7E-A6F3-CEDD3FA45E04}"/>
            </c:ext>
          </c:extLst>
        </c:ser>
        <c:dLbls>
          <c:showLegendKey val="0"/>
          <c:showVal val="0"/>
          <c:showCatName val="0"/>
          <c:showSerName val="0"/>
          <c:showPercent val="0"/>
          <c:showBubbleSize val="0"/>
        </c:dLbls>
        <c:marker val="1"/>
        <c:smooth val="0"/>
        <c:axId val="252001056"/>
        <c:axId val="252001448"/>
      </c:lineChart>
      <c:catAx>
        <c:axId val="252001056"/>
        <c:scaling>
          <c:orientation val="minMax"/>
        </c:scaling>
        <c:delete val="0"/>
        <c:axPos val="b"/>
        <c:numFmt formatCode="ge" sourceLinked="1"/>
        <c:majorTickMark val="none"/>
        <c:minorTickMark val="none"/>
        <c:tickLblPos val="none"/>
        <c:crossAx val="252001448"/>
        <c:crosses val="autoZero"/>
        <c:auto val="0"/>
        <c:lblAlgn val="ctr"/>
        <c:lblOffset val="100"/>
        <c:noMultiLvlLbl val="1"/>
      </c:catAx>
      <c:valAx>
        <c:axId val="252001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2001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8D-4FA3-B72F-0C6FBD678622}"/>
            </c:ext>
          </c:extLst>
        </c:ser>
        <c:dLbls>
          <c:showLegendKey val="0"/>
          <c:showVal val="0"/>
          <c:showCatName val="0"/>
          <c:showSerName val="0"/>
          <c:showPercent val="0"/>
          <c:showBubbleSize val="0"/>
        </c:dLbls>
        <c:gapWidth val="180"/>
        <c:overlap val="-90"/>
        <c:axId val="252002232"/>
        <c:axId val="25200262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8D-4FA3-B72F-0C6FBD678622}"/>
            </c:ext>
          </c:extLst>
        </c:ser>
        <c:dLbls>
          <c:showLegendKey val="0"/>
          <c:showVal val="0"/>
          <c:showCatName val="0"/>
          <c:showSerName val="0"/>
          <c:showPercent val="0"/>
          <c:showBubbleSize val="0"/>
        </c:dLbls>
        <c:marker val="1"/>
        <c:smooth val="0"/>
        <c:axId val="252002232"/>
        <c:axId val="252002624"/>
      </c:lineChart>
      <c:catAx>
        <c:axId val="252002232"/>
        <c:scaling>
          <c:orientation val="minMax"/>
        </c:scaling>
        <c:delete val="0"/>
        <c:axPos val="b"/>
        <c:numFmt formatCode="ge" sourceLinked="1"/>
        <c:majorTickMark val="none"/>
        <c:minorTickMark val="none"/>
        <c:tickLblPos val="none"/>
        <c:crossAx val="252002624"/>
        <c:crosses val="autoZero"/>
        <c:auto val="0"/>
        <c:lblAlgn val="ctr"/>
        <c:lblOffset val="100"/>
        <c:noMultiLvlLbl val="1"/>
      </c:catAx>
      <c:valAx>
        <c:axId val="252002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520022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05-468D-A7A3-9B6A70D7CBF6}"/>
            </c:ext>
          </c:extLst>
        </c:ser>
        <c:dLbls>
          <c:showLegendKey val="0"/>
          <c:showVal val="0"/>
          <c:showCatName val="0"/>
          <c:showSerName val="0"/>
          <c:showPercent val="0"/>
          <c:showBubbleSize val="0"/>
        </c:dLbls>
        <c:gapWidth val="180"/>
        <c:overlap val="-90"/>
        <c:axId val="252003408"/>
        <c:axId val="25200380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05-468D-A7A3-9B6A70D7CBF6}"/>
            </c:ext>
          </c:extLst>
        </c:ser>
        <c:dLbls>
          <c:showLegendKey val="0"/>
          <c:showVal val="0"/>
          <c:showCatName val="0"/>
          <c:showSerName val="0"/>
          <c:showPercent val="0"/>
          <c:showBubbleSize val="0"/>
        </c:dLbls>
        <c:marker val="1"/>
        <c:smooth val="0"/>
        <c:axId val="252003408"/>
        <c:axId val="252003800"/>
      </c:lineChart>
      <c:catAx>
        <c:axId val="252003408"/>
        <c:scaling>
          <c:orientation val="minMax"/>
        </c:scaling>
        <c:delete val="0"/>
        <c:axPos val="b"/>
        <c:numFmt formatCode="ge" sourceLinked="1"/>
        <c:majorTickMark val="none"/>
        <c:minorTickMark val="none"/>
        <c:tickLblPos val="none"/>
        <c:crossAx val="252003800"/>
        <c:crosses val="autoZero"/>
        <c:auto val="0"/>
        <c:lblAlgn val="ctr"/>
        <c:lblOffset val="100"/>
        <c:noMultiLvlLbl val="1"/>
      </c:catAx>
      <c:valAx>
        <c:axId val="252003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200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E8-4664-B1A7-FF0CEAE9F35D}"/>
            </c:ext>
          </c:extLst>
        </c:ser>
        <c:dLbls>
          <c:showLegendKey val="0"/>
          <c:showVal val="0"/>
          <c:showCatName val="0"/>
          <c:showSerName val="0"/>
          <c:showPercent val="0"/>
          <c:showBubbleSize val="0"/>
        </c:dLbls>
        <c:gapWidth val="180"/>
        <c:overlap val="-90"/>
        <c:axId val="252168384"/>
        <c:axId val="25216877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E8-4664-B1A7-FF0CEAE9F35D}"/>
            </c:ext>
          </c:extLst>
        </c:ser>
        <c:dLbls>
          <c:showLegendKey val="0"/>
          <c:showVal val="0"/>
          <c:showCatName val="0"/>
          <c:showSerName val="0"/>
          <c:showPercent val="0"/>
          <c:showBubbleSize val="0"/>
        </c:dLbls>
        <c:marker val="1"/>
        <c:smooth val="0"/>
        <c:axId val="252168384"/>
        <c:axId val="252168776"/>
      </c:lineChart>
      <c:catAx>
        <c:axId val="252168384"/>
        <c:scaling>
          <c:orientation val="minMax"/>
        </c:scaling>
        <c:delete val="0"/>
        <c:axPos val="b"/>
        <c:numFmt formatCode="ge" sourceLinked="1"/>
        <c:majorTickMark val="none"/>
        <c:minorTickMark val="none"/>
        <c:tickLblPos val="none"/>
        <c:crossAx val="252168776"/>
        <c:crosses val="autoZero"/>
        <c:auto val="0"/>
        <c:lblAlgn val="ctr"/>
        <c:lblOffset val="100"/>
        <c:noMultiLvlLbl val="1"/>
      </c:catAx>
      <c:valAx>
        <c:axId val="252168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2168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D7-4040-A268-60F924FE64A0}"/>
            </c:ext>
          </c:extLst>
        </c:ser>
        <c:dLbls>
          <c:showLegendKey val="0"/>
          <c:showVal val="0"/>
          <c:showCatName val="0"/>
          <c:showSerName val="0"/>
          <c:showPercent val="0"/>
          <c:showBubbleSize val="0"/>
        </c:dLbls>
        <c:gapWidth val="180"/>
        <c:overlap val="-90"/>
        <c:axId val="252169560"/>
        <c:axId val="25216995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D7-4040-A268-60F924FE64A0}"/>
            </c:ext>
          </c:extLst>
        </c:ser>
        <c:dLbls>
          <c:showLegendKey val="0"/>
          <c:showVal val="0"/>
          <c:showCatName val="0"/>
          <c:showSerName val="0"/>
          <c:showPercent val="0"/>
          <c:showBubbleSize val="0"/>
        </c:dLbls>
        <c:marker val="1"/>
        <c:smooth val="0"/>
        <c:axId val="252169560"/>
        <c:axId val="252169952"/>
      </c:lineChart>
      <c:catAx>
        <c:axId val="252169560"/>
        <c:scaling>
          <c:orientation val="minMax"/>
        </c:scaling>
        <c:delete val="0"/>
        <c:axPos val="b"/>
        <c:numFmt formatCode="ge" sourceLinked="1"/>
        <c:majorTickMark val="none"/>
        <c:minorTickMark val="none"/>
        <c:tickLblPos val="none"/>
        <c:crossAx val="252169952"/>
        <c:crosses val="autoZero"/>
        <c:auto val="0"/>
        <c:lblAlgn val="ctr"/>
        <c:lblOffset val="100"/>
        <c:noMultiLvlLbl val="1"/>
      </c:catAx>
      <c:valAx>
        <c:axId val="252169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2169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64-4ECD-BC84-5DDFD06EA59C}"/>
            </c:ext>
          </c:extLst>
        </c:ser>
        <c:dLbls>
          <c:showLegendKey val="0"/>
          <c:showVal val="0"/>
          <c:showCatName val="0"/>
          <c:showSerName val="0"/>
          <c:showPercent val="0"/>
          <c:showBubbleSize val="0"/>
        </c:dLbls>
        <c:gapWidth val="180"/>
        <c:overlap val="-90"/>
        <c:axId val="252170736"/>
        <c:axId val="25217112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64-4ECD-BC84-5DDFD06EA59C}"/>
            </c:ext>
          </c:extLst>
        </c:ser>
        <c:dLbls>
          <c:showLegendKey val="0"/>
          <c:showVal val="0"/>
          <c:showCatName val="0"/>
          <c:showSerName val="0"/>
          <c:showPercent val="0"/>
          <c:showBubbleSize val="0"/>
        </c:dLbls>
        <c:marker val="1"/>
        <c:smooth val="0"/>
        <c:axId val="252170736"/>
        <c:axId val="252171128"/>
      </c:lineChart>
      <c:catAx>
        <c:axId val="252170736"/>
        <c:scaling>
          <c:orientation val="minMax"/>
        </c:scaling>
        <c:delete val="0"/>
        <c:axPos val="b"/>
        <c:numFmt formatCode="ge" sourceLinked="1"/>
        <c:majorTickMark val="none"/>
        <c:minorTickMark val="none"/>
        <c:tickLblPos val="none"/>
        <c:crossAx val="252171128"/>
        <c:crosses val="autoZero"/>
        <c:auto val="0"/>
        <c:lblAlgn val="ctr"/>
        <c:lblOffset val="100"/>
        <c:noMultiLvlLbl val="1"/>
      </c:catAx>
      <c:valAx>
        <c:axId val="252171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2170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76-469E-B452-73E207FBAD67}"/>
            </c:ext>
          </c:extLst>
        </c:ser>
        <c:dLbls>
          <c:showLegendKey val="0"/>
          <c:showVal val="0"/>
          <c:showCatName val="0"/>
          <c:showSerName val="0"/>
          <c:showPercent val="0"/>
          <c:showBubbleSize val="0"/>
        </c:dLbls>
        <c:gapWidth val="180"/>
        <c:overlap val="-90"/>
        <c:axId val="252386136"/>
        <c:axId val="25238652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76-469E-B452-73E207FBAD67}"/>
            </c:ext>
          </c:extLst>
        </c:ser>
        <c:dLbls>
          <c:showLegendKey val="0"/>
          <c:showVal val="0"/>
          <c:showCatName val="0"/>
          <c:showSerName val="0"/>
          <c:showPercent val="0"/>
          <c:showBubbleSize val="0"/>
        </c:dLbls>
        <c:marker val="1"/>
        <c:smooth val="0"/>
        <c:axId val="252386136"/>
        <c:axId val="252386528"/>
      </c:lineChart>
      <c:catAx>
        <c:axId val="252386136"/>
        <c:scaling>
          <c:orientation val="minMax"/>
        </c:scaling>
        <c:delete val="0"/>
        <c:axPos val="b"/>
        <c:numFmt formatCode="ge" sourceLinked="1"/>
        <c:majorTickMark val="none"/>
        <c:minorTickMark val="none"/>
        <c:tickLblPos val="none"/>
        <c:crossAx val="252386528"/>
        <c:crosses val="autoZero"/>
        <c:auto val="0"/>
        <c:lblAlgn val="ctr"/>
        <c:lblOffset val="100"/>
        <c:noMultiLvlLbl val="1"/>
      </c:catAx>
      <c:valAx>
        <c:axId val="252386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2386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D1-4345-AEC3-8D97C2E50BBA}"/>
            </c:ext>
          </c:extLst>
        </c:ser>
        <c:dLbls>
          <c:showLegendKey val="0"/>
          <c:showVal val="0"/>
          <c:showCatName val="0"/>
          <c:showSerName val="0"/>
          <c:showPercent val="0"/>
          <c:showBubbleSize val="0"/>
        </c:dLbls>
        <c:gapWidth val="180"/>
        <c:overlap val="-90"/>
        <c:axId val="252386920"/>
        <c:axId val="25238731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D1-4345-AEC3-8D97C2E50BBA}"/>
            </c:ext>
          </c:extLst>
        </c:ser>
        <c:dLbls>
          <c:showLegendKey val="0"/>
          <c:showVal val="0"/>
          <c:showCatName val="0"/>
          <c:showSerName val="0"/>
          <c:showPercent val="0"/>
          <c:showBubbleSize val="0"/>
        </c:dLbls>
        <c:marker val="1"/>
        <c:smooth val="0"/>
        <c:axId val="252386920"/>
        <c:axId val="252387312"/>
      </c:lineChart>
      <c:catAx>
        <c:axId val="252386920"/>
        <c:scaling>
          <c:orientation val="minMax"/>
        </c:scaling>
        <c:delete val="0"/>
        <c:axPos val="b"/>
        <c:numFmt formatCode="ge" sourceLinked="1"/>
        <c:majorTickMark val="none"/>
        <c:minorTickMark val="none"/>
        <c:tickLblPos val="none"/>
        <c:crossAx val="252387312"/>
        <c:crosses val="autoZero"/>
        <c:auto val="0"/>
        <c:lblAlgn val="ctr"/>
        <c:lblOffset val="100"/>
        <c:noMultiLvlLbl val="1"/>
      </c:catAx>
      <c:valAx>
        <c:axId val="252387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2386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115.9</c:v>
                </c:pt>
                <c:pt idx="2">
                  <c:v>111.6</c:v>
                </c:pt>
                <c:pt idx="3">
                  <c:v>112.3</c:v>
                </c:pt>
                <c:pt idx="4">
                  <c:v>112.4</c:v>
                </c:pt>
              </c:numCache>
            </c:numRef>
          </c:val>
          <c:extLst xmlns:c16r2="http://schemas.microsoft.com/office/drawing/2015/06/chart">
            <c:ext xmlns:c16="http://schemas.microsoft.com/office/drawing/2014/chart" uri="{C3380CC4-5D6E-409C-BE32-E72D297353CC}">
              <c16:uniqueId val="{00000000-BAE1-483B-AADA-1149120FCE48}"/>
            </c:ext>
          </c:extLst>
        </c:ser>
        <c:dLbls>
          <c:showLegendKey val="0"/>
          <c:showVal val="0"/>
          <c:showCatName val="0"/>
          <c:showSerName val="0"/>
          <c:showPercent val="0"/>
          <c:showBubbleSize val="0"/>
        </c:dLbls>
        <c:gapWidth val="180"/>
        <c:overlap val="-90"/>
        <c:axId val="187244936"/>
        <c:axId val="18724532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BAE1-483B-AADA-1149120FCE4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AE1-483B-AADA-1149120FCE48}"/>
            </c:ext>
          </c:extLst>
        </c:ser>
        <c:dLbls>
          <c:showLegendKey val="0"/>
          <c:showVal val="0"/>
          <c:showCatName val="0"/>
          <c:showSerName val="0"/>
          <c:showPercent val="0"/>
          <c:showBubbleSize val="0"/>
        </c:dLbls>
        <c:marker val="1"/>
        <c:smooth val="0"/>
        <c:axId val="187244936"/>
        <c:axId val="187245328"/>
      </c:lineChart>
      <c:catAx>
        <c:axId val="187244936"/>
        <c:scaling>
          <c:orientation val="minMax"/>
        </c:scaling>
        <c:delete val="0"/>
        <c:axPos val="b"/>
        <c:numFmt formatCode="ge" sourceLinked="1"/>
        <c:majorTickMark val="none"/>
        <c:minorTickMark val="none"/>
        <c:tickLblPos val="none"/>
        <c:crossAx val="187245328"/>
        <c:crosses val="autoZero"/>
        <c:auto val="0"/>
        <c:lblAlgn val="ctr"/>
        <c:lblOffset val="100"/>
        <c:noMultiLvlLbl val="1"/>
      </c:catAx>
      <c:valAx>
        <c:axId val="18724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7244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D4-40FC-9AD9-FE718223C25F}"/>
            </c:ext>
          </c:extLst>
        </c:ser>
        <c:dLbls>
          <c:showLegendKey val="0"/>
          <c:showVal val="0"/>
          <c:showCatName val="0"/>
          <c:showSerName val="0"/>
          <c:showPercent val="0"/>
          <c:showBubbleSize val="0"/>
        </c:dLbls>
        <c:gapWidth val="180"/>
        <c:overlap val="-90"/>
        <c:axId val="252388096"/>
        <c:axId val="25238848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D4-40FC-9AD9-FE718223C25F}"/>
            </c:ext>
          </c:extLst>
        </c:ser>
        <c:dLbls>
          <c:showLegendKey val="0"/>
          <c:showVal val="0"/>
          <c:showCatName val="0"/>
          <c:showSerName val="0"/>
          <c:showPercent val="0"/>
          <c:showBubbleSize val="0"/>
        </c:dLbls>
        <c:marker val="1"/>
        <c:smooth val="0"/>
        <c:axId val="252388096"/>
        <c:axId val="252388488"/>
      </c:lineChart>
      <c:catAx>
        <c:axId val="252388096"/>
        <c:scaling>
          <c:orientation val="minMax"/>
        </c:scaling>
        <c:delete val="0"/>
        <c:axPos val="b"/>
        <c:numFmt formatCode="ge" sourceLinked="1"/>
        <c:majorTickMark val="none"/>
        <c:minorTickMark val="none"/>
        <c:tickLblPos val="none"/>
        <c:crossAx val="252388488"/>
        <c:crosses val="autoZero"/>
        <c:auto val="0"/>
        <c:lblAlgn val="ctr"/>
        <c:lblOffset val="100"/>
        <c:noMultiLvlLbl val="1"/>
      </c:catAx>
      <c:valAx>
        <c:axId val="252388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2388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3D-4932-A58D-8D13604D9535}"/>
            </c:ext>
          </c:extLst>
        </c:ser>
        <c:dLbls>
          <c:showLegendKey val="0"/>
          <c:showVal val="0"/>
          <c:showCatName val="0"/>
          <c:showSerName val="0"/>
          <c:showPercent val="0"/>
          <c:showBubbleSize val="0"/>
        </c:dLbls>
        <c:gapWidth val="180"/>
        <c:overlap val="-90"/>
        <c:axId val="252389272"/>
        <c:axId val="25238966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3D-4932-A58D-8D13604D9535}"/>
            </c:ext>
          </c:extLst>
        </c:ser>
        <c:dLbls>
          <c:showLegendKey val="0"/>
          <c:showVal val="0"/>
          <c:showCatName val="0"/>
          <c:showSerName val="0"/>
          <c:showPercent val="0"/>
          <c:showBubbleSize val="0"/>
        </c:dLbls>
        <c:marker val="1"/>
        <c:smooth val="0"/>
        <c:axId val="252389272"/>
        <c:axId val="252389664"/>
      </c:lineChart>
      <c:catAx>
        <c:axId val="252389272"/>
        <c:scaling>
          <c:orientation val="minMax"/>
        </c:scaling>
        <c:delete val="0"/>
        <c:axPos val="b"/>
        <c:numFmt formatCode="ge" sourceLinked="1"/>
        <c:majorTickMark val="none"/>
        <c:minorTickMark val="none"/>
        <c:tickLblPos val="none"/>
        <c:crossAx val="252389664"/>
        <c:crosses val="autoZero"/>
        <c:auto val="0"/>
        <c:lblAlgn val="ctr"/>
        <c:lblOffset val="100"/>
        <c:noMultiLvlLbl val="1"/>
      </c:catAx>
      <c:valAx>
        <c:axId val="252389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2389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8B-4FDF-AEA4-8DDAE21241AF}"/>
            </c:ext>
          </c:extLst>
        </c:ser>
        <c:dLbls>
          <c:showLegendKey val="0"/>
          <c:showVal val="0"/>
          <c:showCatName val="0"/>
          <c:showSerName val="0"/>
          <c:showPercent val="0"/>
          <c:showBubbleSize val="0"/>
        </c:dLbls>
        <c:gapWidth val="180"/>
        <c:overlap val="-90"/>
        <c:axId val="252556360"/>
        <c:axId val="2525567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8B-4FDF-AEA4-8DDAE21241AF}"/>
            </c:ext>
          </c:extLst>
        </c:ser>
        <c:dLbls>
          <c:showLegendKey val="0"/>
          <c:showVal val="0"/>
          <c:showCatName val="0"/>
          <c:showSerName val="0"/>
          <c:showPercent val="0"/>
          <c:showBubbleSize val="0"/>
        </c:dLbls>
        <c:marker val="1"/>
        <c:smooth val="0"/>
        <c:axId val="252556360"/>
        <c:axId val="252556752"/>
      </c:lineChart>
      <c:catAx>
        <c:axId val="252556360"/>
        <c:scaling>
          <c:orientation val="minMax"/>
        </c:scaling>
        <c:delete val="0"/>
        <c:axPos val="b"/>
        <c:numFmt formatCode="ge" sourceLinked="1"/>
        <c:majorTickMark val="none"/>
        <c:minorTickMark val="none"/>
        <c:tickLblPos val="none"/>
        <c:crossAx val="252556752"/>
        <c:crosses val="autoZero"/>
        <c:auto val="0"/>
        <c:lblAlgn val="ctr"/>
        <c:lblOffset val="100"/>
        <c:noMultiLvlLbl val="1"/>
      </c:catAx>
      <c:valAx>
        <c:axId val="252556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2556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74-41C7-A41B-8838811AC525}"/>
            </c:ext>
          </c:extLst>
        </c:ser>
        <c:dLbls>
          <c:showLegendKey val="0"/>
          <c:showVal val="0"/>
          <c:showCatName val="0"/>
          <c:showSerName val="0"/>
          <c:showPercent val="0"/>
          <c:showBubbleSize val="0"/>
        </c:dLbls>
        <c:gapWidth val="180"/>
        <c:overlap val="-90"/>
        <c:axId val="252557536"/>
        <c:axId val="25255792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74-41C7-A41B-8838811AC525}"/>
            </c:ext>
          </c:extLst>
        </c:ser>
        <c:dLbls>
          <c:showLegendKey val="0"/>
          <c:showVal val="0"/>
          <c:showCatName val="0"/>
          <c:showSerName val="0"/>
          <c:showPercent val="0"/>
          <c:showBubbleSize val="0"/>
        </c:dLbls>
        <c:marker val="1"/>
        <c:smooth val="0"/>
        <c:axId val="252557536"/>
        <c:axId val="252557928"/>
      </c:lineChart>
      <c:catAx>
        <c:axId val="252557536"/>
        <c:scaling>
          <c:orientation val="minMax"/>
        </c:scaling>
        <c:delete val="0"/>
        <c:axPos val="b"/>
        <c:numFmt formatCode="ge" sourceLinked="1"/>
        <c:majorTickMark val="none"/>
        <c:minorTickMark val="none"/>
        <c:tickLblPos val="none"/>
        <c:crossAx val="252557928"/>
        <c:crosses val="autoZero"/>
        <c:auto val="0"/>
        <c:lblAlgn val="ctr"/>
        <c:lblOffset val="100"/>
        <c:noMultiLvlLbl val="1"/>
      </c:catAx>
      <c:valAx>
        <c:axId val="252557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2557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82-413C-82FC-8F345F1CDFDE}"/>
            </c:ext>
          </c:extLst>
        </c:ser>
        <c:dLbls>
          <c:showLegendKey val="0"/>
          <c:showVal val="0"/>
          <c:showCatName val="0"/>
          <c:showSerName val="0"/>
          <c:showPercent val="0"/>
          <c:showBubbleSize val="0"/>
        </c:dLbls>
        <c:gapWidth val="180"/>
        <c:overlap val="-90"/>
        <c:axId val="252558712"/>
        <c:axId val="25255910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82-413C-82FC-8F345F1CDFDE}"/>
            </c:ext>
          </c:extLst>
        </c:ser>
        <c:dLbls>
          <c:showLegendKey val="0"/>
          <c:showVal val="0"/>
          <c:showCatName val="0"/>
          <c:showSerName val="0"/>
          <c:showPercent val="0"/>
          <c:showBubbleSize val="0"/>
        </c:dLbls>
        <c:marker val="1"/>
        <c:smooth val="0"/>
        <c:axId val="252558712"/>
        <c:axId val="252559104"/>
      </c:lineChart>
      <c:catAx>
        <c:axId val="252558712"/>
        <c:scaling>
          <c:orientation val="minMax"/>
        </c:scaling>
        <c:delete val="0"/>
        <c:axPos val="b"/>
        <c:numFmt formatCode="ge" sourceLinked="1"/>
        <c:majorTickMark val="none"/>
        <c:minorTickMark val="none"/>
        <c:tickLblPos val="none"/>
        <c:crossAx val="252559104"/>
        <c:crosses val="autoZero"/>
        <c:auto val="0"/>
        <c:lblAlgn val="ctr"/>
        <c:lblOffset val="100"/>
        <c:noMultiLvlLbl val="1"/>
      </c:catAx>
      <c:valAx>
        <c:axId val="252559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255871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16-4F81-BD59-EAFB03AA90C9}"/>
            </c:ext>
          </c:extLst>
        </c:ser>
        <c:dLbls>
          <c:showLegendKey val="0"/>
          <c:showVal val="0"/>
          <c:showCatName val="0"/>
          <c:showSerName val="0"/>
          <c:showPercent val="0"/>
          <c:showBubbleSize val="0"/>
        </c:dLbls>
        <c:gapWidth val="180"/>
        <c:overlap val="-90"/>
        <c:axId val="251819288"/>
        <c:axId val="25181968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16-4F81-BD59-EAFB03AA90C9}"/>
            </c:ext>
          </c:extLst>
        </c:ser>
        <c:dLbls>
          <c:showLegendKey val="0"/>
          <c:showVal val="0"/>
          <c:showCatName val="0"/>
          <c:showSerName val="0"/>
          <c:showPercent val="0"/>
          <c:showBubbleSize val="0"/>
        </c:dLbls>
        <c:marker val="1"/>
        <c:smooth val="0"/>
        <c:axId val="251819288"/>
        <c:axId val="251819680"/>
      </c:lineChart>
      <c:catAx>
        <c:axId val="251819288"/>
        <c:scaling>
          <c:orientation val="minMax"/>
        </c:scaling>
        <c:delete val="0"/>
        <c:axPos val="b"/>
        <c:numFmt formatCode="ge" sourceLinked="1"/>
        <c:majorTickMark val="none"/>
        <c:minorTickMark val="none"/>
        <c:tickLblPos val="none"/>
        <c:crossAx val="251819680"/>
        <c:crosses val="autoZero"/>
        <c:auto val="0"/>
        <c:lblAlgn val="ctr"/>
        <c:lblOffset val="100"/>
        <c:noMultiLvlLbl val="1"/>
      </c:catAx>
      <c:valAx>
        <c:axId val="2518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1819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14.6</c:v>
                </c:pt>
                <c:pt idx="2">
                  <c:v>14</c:v>
                </c:pt>
                <c:pt idx="3">
                  <c:v>14.1</c:v>
                </c:pt>
                <c:pt idx="4">
                  <c:v>14.1</c:v>
                </c:pt>
              </c:numCache>
            </c:numRef>
          </c:val>
          <c:extLst xmlns:c16r2="http://schemas.microsoft.com/office/drawing/2015/06/chart">
            <c:ext xmlns:c16="http://schemas.microsoft.com/office/drawing/2014/chart" uri="{C3380CC4-5D6E-409C-BE32-E72D297353CC}">
              <c16:uniqueId val="{00000000-4555-46DF-8BD8-AA2BA27A3447}"/>
            </c:ext>
          </c:extLst>
        </c:ser>
        <c:dLbls>
          <c:showLegendKey val="0"/>
          <c:showVal val="0"/>
          <c:showCatName val="0"/>
          <c:showSerName val="0"/>
          <c:showPercent val="0"/>
          <c:showBubbleSize val="0"/>
        </c:dLbls>
        <c:gapWidth val="180"/>
        <c:overlap val="-90"/>
        <c:axId val="251820464"/>
        <c:axId val="25182085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13.7</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4555-46DF-8BD8-AA2BA27A3447}"/>
            </c:ext>
          </c:extLst>
        </c:ser>
        <c:dLbls>
          <c:showLegendKey val="0"/>
          <c:showVal val="0"/>
          <c:showCatName val="0"/>
          <c:showSerName val="0"/>
          <c:showPercent val="0"/>
          <c:showBubbleSize val="0"/>
        </c:dLbls>
        <c:marker val="1"/>
        <c:smooth val="0"/>
        <c:axId val="251820464"/>
        <c:axId val="251820856"/>
      </c:lineChart>
      <c:catAx>
        <c:axId val="251820464"/>
        <c:scaling>
          <c:orientation val="minMax"/>
        </c:scaling>
        <c:delete val="0"/>
        <c:axPos val="b"/>
        <c:numFmt formatCode="ge" sourceLinked="1"/>
        <c:majorTickMark val="none"/>
        <c:minorTickMark val="none"/>
        <c:tickLblPos val="none"/>
        <c:crossAx val="251820856"/>
        <c:crosses val="autoZero"/>
        <c:auto val="0"/>
        <c:lblAlgn val="ctr"/>
        <c:lblOffset val="100"/>
        <c:noMultiLvlLbl val="1"/>
      </c:catAx>
      <c:valAx>
        <c:axId val="251820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1820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CD-420B-9FEF-F97E4FC33D3C}"/>
            </c:ext>
          </c:extLst>
        </c:ser>
        <c:dLbls>
          <c:showLegendKey val="0"/>
          <c:showVal val="0"/>
          <c:showCatName val="0"/>
          <c:showSerName val="0"/>
          <c:showPercent val="0"/>
          <c:showBubbleSize val="0"/>
        </c:dLbls>
        <c:gapWidth val="180"/>
        <c:overlap val="-90"/>
        <c:axId val="251821640"/>
        <c:axId val="2518220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2.5</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8FCD-420B-9FEF-F97E4FC33D3C}"/>
            </c:ext>
          </c:extLst>
        </c:ser>
        <c:dLbls>
          <c:showLegendKey val="0"/>
          <c:showVal val="0"/>
          <c:showCatName val="0"/>
          <c:showSerName val="0"/>
          <c:showPercent val="0"/>
          <c:showBubbleSize val="0"/>
        </c:dLbls>
        <c:marker val="1"/>
        <c:smooth val="0"/>
        <c:axId val="251821640"/>
        <c:axId val="251822032"/>
      </c:lineChart>
      <c:catAx>
        <c:axId val="251821640"/>
        <c:scaling>
          <c:orientation val="minMax"/>
        </c:scaling>
        <c:delete val="0"/>
        <c:axPos val="b"/>
        <c:numFmt formatCode="ge" sourceLinked="1"/>
        <c:majorTickMark val="none"/>
        <c:minorTickMark val="none"/>
        <c:tickLblPos val="none"/>
        <c:crossAx val="251822032"/>
        <c:crosses val="autoZero"/>
        <c:auto val="0"/>
        <c:lblAlgn val="ctr"/>
        <c:lblOffset val="100"/>
        <c:noMultiLvlLbl val="1"/>
      </c:catAx>
      <c:valAx>
        <c:axId val="25182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1821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59-4074-89C4-44A2BEE5EDBC}"/>
            </c:ext>
          </c:extLst>
        </c:ser>
        <c:dLbls>
          <c:showLegendKey val="0"/>
          <c:showVal val="0"/>
          <c:showCatName val="0"/>
          <c:showSerName val="0"/>
          <c:showPercent val="0"/>
          <c:showBubbleSize val="0"/>
        </c:dLbls>
        <c:gapWidth val="180"/>
        <c:overlap val="-90"/>
        <c:axId val="251822816"/>
        <c:axId val="25279039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259</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A659-4074-89C4-44A2BEE5EDBC}"/>
            </c:ext>
          </c:extLst>
        </c:ser>
        <c:dLbls>
          <c:showLegendKey val="0"/>
          <c:showVal val="0"/>
          <c:showCatName val="0"/>
          <c:showSerName val="0"/>
          <c:showPercent val="0"/>
          <c:showBubbleSize val="0"/>
        </c:dLbls>
        <c:marker val="1"/>
        <c:smooth val="0"/>
        <c:axId val="251822816"/>
        <c:axId val="252790392"/>
      </c:lineChart>
      <c:catAx>
        <c:axId val="251822816"/>
        <c:scaling>
          <c:orientation val="minMax"/>
        </c:scaling>
        <c:delete val="0"/>
        <c:axPos val="b"/>
        <c:numFmt formatCode="ge" sourceLinked="1"/>
        <c:majorTickMark val="none"/>
        <c:minorTickMark val="none"/>
        <c:tickLblPos val="none"/>
        <c:crossAx val="252790392"/>
        <c:crosses val="autoZero"/>
        <c:auto val="0"/>
        <c:lblAlgn val="ctr"/>
        <c:lblOffset val="100"/>
        <c:noMultiLvlLbl val="1"/>
      </c:catAx>
      <c:valAx>
        <c:axId val="252790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1822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94-4245-8D93-B28AB3DD03BD}"/>
            </c:ext>
          </c:extLst>
        </c:ser>
        <c:dLbls>
          <c:showLegendKey val="0"/>
          <c:showVal val="0"/>
          <c:showCatName val="0"/>
          <c:showSerName val="0"/>
          <c:showPercent val="0"/>
          <c:showBubbleSize val="0"/>
        </c:dLbls>
        <c:gapWidth val="180"/>
        <c:overlap val="-90"/>
        <c:axId val="252791176"/>
        <c:axId val="25279156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94-4245-8D93-B28AB3DD03BD}"/>
            </c:ext>
          </c:extLst>
        </c:ser>
        <c:dLbls>
          <c:showLegendKey val="0"/>
          <c:showVal val="0"/>
          <c:showCatName val="0"/>
          <c:showSerName val="0"/>
          <c:showPercent val="0"/>
          <c:showBubbleSize val="0"/>
        </c:dLbls>
        <c:marker val="1"/>
        <c:smooth val="0"/>
        <c:axId val="252791176"/>
        <c:axId val="252791568"/>
      </c:lineChart>
      <c:catAx>
        <c:axId val="252791176"/>
        <c:scaling>
          <c:orientation val="minMax"/>
        </c:scaling>
        <c:delete val="0"/>
        <c:axPos val="b"/>
        <c:numFmt formatCode="ge" sourceLinked="1"/>
        <c:majorTickMark val="none"/>
        <c:minorTickMark val="none"/>
        <c:tickLblPos val="none"/>
        <c:crossAx val="252791568"/>
        <c:crosses val="autoZero"/>
        <c:auto val="0"/>
        <c:lblAlgn val="ctr"/>
        <c:lblOffset val="100"/>
        <c:noMultiLvlLbl val="1"/>
      </c:catAx>
      <c:valAx>
        <c:axId val="252791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2791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0E-4410-BBF4-CA705AA75320}"/>
            </c:ext>
          </c:extLst>
        </c:ser>
        <c:dLbls>
          <c:showLegendKey val="0"/>
          <c:showVal val="0"/>
          <c:showCatName val="0"/>
          <c:showSerName val="0"/>
          <c:showPercent val="0"/>
          <c:showBubbleSize val="0"/>
        </c:dLbls>
        <c:gapWidth val="180"/>
        <c:overlap val="-90"/>
        <c:axId val="187246112"/>
        <c:axId val="18724650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0E-4410-BBF4-CA705AA7532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F10E-4410-BBF4-CA705AA75320}"/>
            </c:ext>
          </c:extLst>
        </c:ser>
        <c:dLbls>
          <c:showLegendKey val="0"/>
          <c:showVal val="0"/>
          <c:showCatName val="0"/>
          <c:showSerName val="0"/>
          <c:showPercent val="0"/>
          <c:showBubbleSize val="0"/>
        </c:dLbls>
        <c:marker val="1"/>
        <c:smooth val="0"/>
        <c:axId val="187246112"/>
        <c:axId val="187246504"/>
      </c:lineChart>
      <c:catAx>
        <c:axId val="187246112"/>
        <c:scaling>
          <c:orientation val="minMax"/>
        </c:scaling>
        <c:delete val="0"/>
        <c:axPos val="b"/>
        <c:numFmt formatCode="ge" sourceLinked="1"/>
        <c:majorTickMark val="none"/>
        <c:minorTickMark val="none"/>
        <c:tickLblPos val="none"/>
        <c:crossAx val="187246504"/>
        <c:crosses val="autoZero"/>
        <c:auto val="0"/>
        <c:lblAlgn val="ctr"/>
        <c:lblOffset val="100"/>
        <c:noMultiLvlLbl val="1"/>
      </c:catAx>
      <c:valAx>
        <c:axId val="187246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7246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D06-4F3C-8C4F-3EDE4531A996}"/>
            </c:ext>
          </c:extLst>
        </c:ser>
        <c:dLbls>
          <c:showLegendKey val="0"/>
          <c:showVal val="0"/>
          <c:showCatName val="0"/>
          <c:showSerName val="0"/>
          <c:showPercent val="0"/>
          <c:showBubbleSize val="0"/>
        </c:dLbls>
        <c:gapWidth val="180"/>
        <c:overlap val="-90"/>
        <c:axId val="252792352"/>
        <c:axId val="25279274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100</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9D06-4F3C-8C4F-3EDE4531A996}"/>
            </c:ext>
          </c:extLst>
        </c:ser>
        <c:dLbls>
          <c:showLegendKey val="0"/>
          <c:showVal val="0"/>
          <c:showCatName val="0"/>
          <c:showSerName val="0"/>
          <c:showPercent val="0"/>
          <c:showBubbleSize val="0"/>
        </c:dLbls>
        <c:marker val="1"/>
        <c:smooth val="0"/>
        <c:axId val="252792352"/>
        <c:axId val="252792744"/>
      </c:lineChart>
      <c:catAx>
        <c:axId val="252792352"/>
        <c:scaling>
          <c:orientation val="minMax"/>
        </c:scaling>
        <c:delete val="0"/>
        <c:axPos val="b"/>
        <c:numFmt formatCode="ge" sourceLinked="1"/>
        <c:majorTickMark val="none"/>
        <c:minorTickMark val="none"/>
        <c:tickLblPos val="none"/>
        <c:crossAx val="252792744"/>
        <c:crosses val="autoZero"/>
        <c:auto val="0"/>
        <c:lblAlgn val="ctr"/>
        <c:lblOffset val="100"/>
        <c:noMultiLvlLbl val="1"/>
      </c:catAx>
      <c:valAx>
        <c:axId val="252792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2792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37151.9</c:v>
                </c:pt>
                <c:pt idx="2">
                  <c:v>38709</c:v>
                </c:pt>
                <c:pt idx="3">
                  <c:v>40090.800000000003</c:v>
                </c:pt>
                <c:pt idx="4">
                  <c:v>39526.300000000003</c:v>
                </c:pt>
              </c:numCache>
            </c:numRef>
          </c:val>
          <c:extLst xmlns:c16r2="http://schemas.microsoft.com/office/drawing/2015/06/chart">
            <c:ext xmlns:c16="http://schemas.microsoft.com/office/drawing/2014/chart" uri="{C3380CC4-5D6E-409C-BE32-E72D297353CC}">
              <c16:uniqueId val="{00000000-9ACA-42A1-BBD7-D4FCC5EB0797}"/>
            </c:ext>
          </c:extLst>
        </c:ser>
        <c:dLbls>
          <c:showLegendKey val="0"/>
          <c:showVal val="0"/>
          <c:showCatName val="0"/>
          <c:showSerName val="0"/>
          <c:showPercent val="0"/>
          <c:showBubbleSize val="0"/>
        </c:dLbls>
        <c:gapWidth val="180"/>
        <c:overlap val="-90"/>
        <c:axId val="187247288"/>
        <c:axId val="18724768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9ACA-42A1-BBD7-D4FCC5EB0797}"/>
            </c:ext>
          </c:extLst>
        </c:ser>
        <c:dLbls>
          <c:showLegendKey val="0"/>
          <c:showVal val="0"/>
          <c:showCatName val="0"/>
          <c:showSerName val="0"/>
          <c:showPercent val="0"/>
          <c:showBubbleSize val="0"/>
        </c:dLbls>
        <c:marker val="1"/>
        <c:smooth val="0"/>
        <c:axId val="187247288"/>
        <c:axId val="187247680"/>
      </c:lineChart>
      <c:catAx>
        <c:axId val="187247288"/>
        <c:scaling>
          <c:orientation val="minMax"/>
        </c:scaling>
        <c:delete val="0"/>
        <c:axPos val="b"/>
        <c:numFmt formatCode="ge" sourceLinked="1"/>
        <c:majorTickMark val="none"/>
        <c:minorTickMark val="none"/>
        <c:tickLblPos val="none"/>
        <c:crossAx val="187247680"/>
        <c:crosses val="autoZero"/>
        <c:auto val="0"/>
        <c:lblAlgn val="ctr"/>
        <c:lblOffset val="100"/>
        <c:noMultiLvlLbl val="1"/>
      </c:catAx>
      <c:valAx>
        <c:axId val="187247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7247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7891</c:v>
                </c:pt>
                <c:pt idx="2">
                  <c:v>5757</c:v>
                </c:pt>
                <c:pt idx="3">
                  <c:v>4027</c:v>
                </c:pt>
                <c:pt idx="4">
                  <c:v>4755</c:v>
                </c:pt>
              </c:numCache>
            </c:numRef>
          </c:val>
          <c:extLst xmlns:c16r2="http://schemas.microsoft.com/office/drawing/2015/06/chart">
            <c:ext xmlns:c16="http://schemas.microsoft.com/office/drawing/2014/chart" uri="{C3380CC4-5D6E-409C-BE32-E72D297353CC}">
              <c16:uniqueId val="{00000000-C074-4878-B380-6E6C4F1B2E45}"/>
            </c:ext>
          </c:extLst>
        </c:ser>
        <c:dLbls>
          <c:showLegendKey val="0"/>
          <c:showVal val="0"/>
          <c:showCatName val="0"/>
          <c:showSerName val="0"/>
          <c:showPercent val="0"/>
          <c:showBubbleSize val="0"/>
        </c:dLbls>
        <c:gapWidth val="180"/>
        <c:overlap val="-90"/>
        <c:axId val="189520504"/>
        <c:axId val="18952089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C074-4878-B380-6E6C4F1B2E45}"/>
            </c:ext>
          </c:extLst>
        </c:ser>
        <c:dLbls>
          <c:showLegendKey val="0"/>
          <c:showVal val="0"/>
          <c:showCatName val="0"/>
          <c:showSerName val="0"/>
          <c:showPercent val="0"/>
          <c:showBubbleSize val="0"/>
        </c:dLbls>
        <c:marker val="1"/>
        <c:smooth val="0"/>
        <c:axId val="189520504"/>
        <c:axId val="189520896"/>
      </c:lineChart>
      <c:catAx>
        <c:axId val="189520504"/>
        <c:scaling>
          <c:orientation val="minMax"/>
        </c:scaling>
        <c:delete val="0"/>
        <c:axPos val="b"/>
        <c:numFmt formatCode="ge" sourceLinked="1"/>
        <c:majorTickMark val="none"/>
        <c:minorTickMark val="none"/>
        <c:tickLblPos val="none"/>
        <c:crossAx val="189520896"/>
        <c:crosses val="autoZero"/>
        <c:auto val="0"/>
        <c:lblAlgn val="ctr"/>
        <c:lblOffset val="100"/>
        <c:noMultiLvlLbl val="1"/>
      </c:catAx>
      <c:valAx>
        <c:axId val="18952089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520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14.6</c:v>
                </c:pt>
                <c:pt idx="2">
                  <c:v>14</c:v>
                </c:pt>
                <c:pt idx="3">
                  <c:v>14.1</c:v>
                </c:pt>
                <c:pt idx="4">
                  <c:v>14.1</c:v>
                </c:pt>
              </c:numCache>
            </c:numRef>
          </c:val>
          <c:extLst xmlns:c16r2="http://schemas.microsoft.com/office/drawing/2015/06/chart">
            <c:ext xmlns:c16="http://schemas.microsoft.com/office/drawing/2014/chart" uri="{C3380CC4-5D6E-409C-BE32-E72D297353CC}">
              <c16:uniqueId val="{00000000-7607-4072-839B-955BC9FB4F73}"/>
            </c:ext>
          </c:extLst>
        </c:ser>
        <c:dLbls>
          <c:showLegendKey val="0"/>
          <c:showVal val="0"/>
          <c:showCatName val="0"/>
          <c:showSerName val="0"/>
          <c:showPercent val="0"/>
          <c:showBubbleSize val="0"/>
        </c:dLbls>
        <c:gapWidth val="180"/>
        <c:overlap val="-90"/>
        <c:axId val="189521680"/>
        <c:axId val="18952207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7607-4072-839B-955BC9FB4F73}"/>
            </c:ext>
          </c:extLst>
        </c:ser>
        <c:dLbls>
          <c:showLegendKey val="0"/>
          <c:showVal val="0"/>
          <c:showCatName val="0"/>
          <c:showSerName val="0"/>
          <c:showPercent val="0"/>
          <c:showBubbleSize val="0"/>
        </c:dLbls>
        <c:marker val="1"/>
        <c:smooth val="0"/>
        <c:axId val="189521680"/>
        <c:axId val="189522072"/>
      </c:lineChart>
      <c:catAx>
        <c:axId val="189521680"/>
        <c:scaling>
          <c:orientation val="minMax"/>
        </c:scaling>
        <c:delete val="0"/>
        <c:axPos val="b"/>
        <c:numFmt formatCode="ge" sourceLinked="1"/>
        <c:majorTickMark val="none"/>
        <c:minorTickMark val="none"/>
        <c:tickLblPos val="none"/>
        <c:crossAx val="189522072"/>
        <c:crosses val="autoZero"/>
        <c:auto val="0"/>
        <c:lblAlgn val="ctr"/>
        <c:lblOffset val="100"/>
        <c:noMultiLvlLbl val="1"/>
      </c:catAx>
      <c:valAx>
        <c:axId val="189522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521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29-40AC-9E19-725B167EC3D6}"/>
            </c:ext>
          </c:extLst>
        </c:ser>
        <c:dLbls>
          <c:showLegendKey val="0"/>
          <c:showVal val="0"/>
          <c:showCatName val="0"/>
          <c:showSerName val="0"/>
          <c:showPercent val="0"/>
          <c:showBubbleSize val="0"/>
        </c:dLbls>
        <c:gapWidth val="180"/>
        <c:overlap val="-90"/>
        <c:axId val="189666560"/>
        <c:axId val="18966695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E229-40AC-9E19-725B167EC3D6}"/>
            </c:ext>
          </c:extLst>
        </c:ser>
        <c:dLbls>
          <c:showLegendKey val="0"/>
          <c:showVal val="0"/>
          <c:showCatName val="0"/>
          <c:showSerName val="0"/>
          <c:showPercent val="0"/>
          <c:showBubbleSize val="0"/>
        </c:dLbls>
        <c:marker val="1"/>
        <c:smooth val="0"/>
        <c:axId val="189666560"/>
        <c:axId val="189666952"/>
      </c:lineChart>
      <c:catAx>
        <c:axId val="189666560"/>
        <c:scaling>
          <c:orientation val="minMax"/>
        </c:scaling>
        <c:delete val="0"/>
        <c:axPos val="b"/>
        <c:numFmt formatCode="ge" sourceLinked="1"/>
        <c:majorTickMark val="none"/>
        <c:minorTickMark val="none"/>
        <c:tickLblPos val="none"/>
        <c:crossAx val="189666952"/>
        <c:crosses val="autoZero"/>
        <c:auto val="0"/>
        <c:lblAlgn val="ctr"/>
        <c:lblOffset val="100"/>
        <c:noMultiLvlLbl val="1"/>
      </c:catAx>
      <c:valAx>
        <c:axId val="189666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666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24-43E7-8F60-D4E5815D3893}"/>
            </c:ext>
          </c:extLst>
        </c:ser>
        <c:dLbls>
          <c:showLegendKey val="0"/>
          <c:showVal val="0"/>
          <c:showCatName val="0"/>
          <c:showSerName val="0"/>
          <c:showPercent val="0"/>
          <c:showBubbleSize val="0"/>
        </c:dLbls>
        <c:gapWidth val="180"/>
        <c:overlap val="-90"/>
        <c:axId val="189667736"/>
        <c:axId val="18966812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2724-43E7-8F60-D4E5815D3893}"/>
            </c:ext>
          </c:extLst>
        </c:ser>
        <c:dLbls>
          <c:showLegendKey val="0"/>
          <c:showVal val="0"/>
          <c:showCatName val="0"/>
          <c:showSerName val="0"/>
          <c:showPercent val="0"/>
          <c:showBubbleSize val="0"/>
        </c:dLbls>
        <c:marker val="1"/>
        <c:smooth val="0"/>
        <c:axId val="189667736"/>
        <c:axId val="189668128"/>
      </c:lineChart>
      <c:catAx>
        <c:axId val="189667736"/>
        <c:scaling>
          <c:orientation val="minMax"/>
        </c:scaling>
        <c:delete val="0"/>
        <c:axPos val="b"/>
        <c:numFmt formatCode="ge" sourceLinked="1"/>
        <c:majorTickMark val="none"/>
        <c:minorTickMark val="none"/>
        <c:tickLblPos val="none"/>
        <c:crossAx val="189668128"/>
        <c:crosses val="autoZero"/>
        <c:auto val="0"/>
        <c:lblAlgn val="ctr"/>
        <c:lblOffset val="100"/>
        <c:noMultiLvlLbl val="1"/>
      </c:catAx>
      <c:valAx>
        <c:axId val="18966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667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C1-4748-851E-ABE3872C6057}"/>
            </c:ext>
          </c:extLst>
        </c:ser>
        <c:dLbls>
          <c:showLegendKey val="0"/>
          <c:showVal val="0"/>
          <c:showCatName val="0"/>
          <c:showSerName val="0"/>
          <c:showPercent val="0"/>
          <c:showBubbleSize val="0"/>
        </c:dLbls>
        <c:gapWidth val="180"/>
        <c:overlap val="-90"/>
        <c:axId val="189520112"/>
        <c:axId val="18951972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C1-4748-851E-ABE3872C6057}"/>
            </c:ext>
          </c:extLst>
        </c:ser>
        <c:dLbls>
          <c:showLegendKey val="0"/>
          <c:showVal val="0"/>
          <c:showCatName val="0"/>
          <c:showSerName val="0"/>
          <c:showPercent val="0"/>
          <c:showBubbleSize val="0"/>
        </c:dLbls>
        <c:marker val="1"/>
        <c:smooth val="0"/>
        <c:axId val="189520112"/>
        <c:axId val="189519720"/>
      </c:lineChart>
      <c:catAx>
        <c:axId val="189520112"/>
        <c:scaling>
          <c:orientation val="minMax"/>
        </c:scaling>
        <c:delete val="0"/>
        <c:axPos val="b"/>
        <c:numFmt formatCode="ge" sourceLinked="1"/>
        <c:majorTickMark val="none"/>
        <c:minorTickMark val="none"/>
        <c:tickLblPos val="none"/>
        <c:crossAx val="189519720"/>
        <c:crosses val="autoZero"/>
        <c:auto val="0"/>
        <c:lblAlgn val="ctr"/>
        <c:lblOffset val="100"/>
        <c:noMultiLvlLbl val="1"/>
      </c:catAx>
      <c:valAx>
        <c:axId val="189519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95201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95955" y="7414616"/>
          <a:ext cx="5662108" cy="2909864"/>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29906" y="7414616"/>
          <a:ext cx="5650978" cy="2909864"/>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352725" y="7414616"/>
          <a:ext cx="5662109" cy="2909864"/>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290758" y="7414616"/>
          <a:ext cx="5660501" cy="2909864"/>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240790" y="7414616"/>
          <a:ext cx="5671634" cy="2909864"/>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23456" y="12192000"/>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23456" y="15257319"/>
          <a:ext cx="5660287" cy="2909863"/>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23456" y="18339954"/>
          <a:ext cx="5660287" cy="2909864"/>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23456" y="21405273"/>
          <a:ext cx="5660287" cy="2909865"/>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23456" y="24435956"/>
          <a:ext cx="5660287" cy="2909863"/>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6968105" y="12192000"/>
          <a:ext cx="5156476" cy="2909864"/>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6968105" y="15257319"/>
          <a:ext cx="5156476" cy="2909863"/>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6968105" y="18339954"/>
          <a:ext cx="5156476" cy="2909864"/>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6968105" y="21405273"/>
          <a:ext cx="5156476" cy="2909865"/>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6968105" y="24435956"/>
          <a:ext cx="5156476" cy="2909863"/>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817938" y="12192000"/>
          <a:ext cx="5165999" cy="2909864"/>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817938" y="15257319"/>
          <a:ext cx="5165999" cy="2909863"/>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817938" y="18339954"/>
          <a:ext cx="5165999" cy="2909864"/>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817938" y="21405273"/>
          <a:ext cx="5165999" cy="2909865"/>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817938" y="24435956"/>
          <a:ext cx="5165999" cy="2909863"/>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641792" y="12192000"/>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641792" y="15257319"/>
          <a:ext cx="5166000" cy="2909863"/>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641792" y="18339954"/>
          <a:ext cx="5166000" cy="2909864"/>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641792" y="21405273"/>
          <a:ext cx="5166000" cy="2909865"/>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641792" y="24435956"/>
          <a:ext cx="5166000" cy="2909863"/>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527497" y="12192000"/>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527497" y="15257319"/>
          <a:ext cx="5166000" cy="2909863"/>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527497" y="18339954"/>
          <a:ext cx="5166000" cy="2909864"/>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527497" y="21405273"/>
          <a:ext cx="5166000" cy="2909865"/>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527497" y="24435956"/>
          <a:ext cx="5166000" cy="2909863"/>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518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518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518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518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518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519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519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519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519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519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519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5196"/>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519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519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519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520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520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520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5203"/>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520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5205"/>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5206"/>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5207"/>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5208"/>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5209"/>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5210"/>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5211"/>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5212"/>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5213"/>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5214"/>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5215"/>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5216"/>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5217"/>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5218"/>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5219"/>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5220"/>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5221"/>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5222"/>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5223"/>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5224"/>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5225"/>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5226"/>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5227"/>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5228"/>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5229"/>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5230"/>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5231"/>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5232"/>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栃木県　足利市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259</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t="str">
        <f>データ!M6</f>
        <v>-</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128</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t="str">
        <f>データ!AL6</f>
        <v>-</v>
      </c>
      <c r="G15" s="171"/>
      <c r="H15" s="171">
        <f>データ!AM6</f>
        <v>1336</v>
      </c>
      <c r="I15" s="171"/>
      <c r="J15" s="171">
        <f>データ!AN6</f>
        <v>1282</v>
      </c>
      <c r="K15" s="171"/>
      <c r="L15" s="171">
        <f>データ!AO6</f>
        <v>1289</v>
      </c>
      <c r="M15" s="171"/>
      <c r="N15" s="172">
        <f>データ!AP6</f>
        <v>1292</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t="str">
        <f>データ!AQ6</f>
        <v>-</v>
      </c>
      <c r="G16" s="177"/>
      <c r="H16" s="177">
        <f>データ!AR6</f>
        <v>1336</v>
      </c>
      <c r="I16" s="177"/>
      <c r="J16" s="177">
        <f>データ!AS6</f>
        <v>1282</v>
      </c>
      <c r="K16" s="177"/>
      <c r="L16" s="177">
        <f>データ!AT6</f>
        <v>1289</v>
      </c>
      <c r="M16" s="177"/>
      <c r="N16" s="166">
        <f>データ!AU6</f>
        <v>1292</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t="str">
        <f>データ!AV6</f>
        <v>-</v>
      </c>
      <c r="G19" s="180"/>
      <c r="H19" s="180"/>
      <c r="I19" s="180">
        <f>データ!AW6</f>
        <v>51688</v>
      </c>
      <c r="J19" s="180"/>
      <c r="K19" s="180"/>
      <c r="L19" s="180">
        <f>データ!AX6</f>
        <v>51688</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85" t="s">
        <v>261</v>
      </c>
      <c r="AL40" s="186"/>
      <c r="AM40" s="186"/>
      <c r="AN40" s="186"/>
      <c r="AO40" s="186"/>
      <c r="AP40" s="186"/>
      <c r="AQ40" s="187"/>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85"/>
      <c r="AL41" s="186"/>
      <c r="AM41" s="186"/>
      <c r="AN41" s="186"/>
      <c r="AO41" s="186"/>
      <c r="AP41" s="186"/>
      <c r="AQ41" s="187"/>
    </row>
    <row r="42" spans="1:43" ht="43.35" customHeight="1">
      <c r="A42" s="1"/>
      <c r="B42" s="191"/>
      <c r="C42" s="192"/>
      <c r="D42" s="192"/>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85"/>
      <c r="AL42" s="186"/>
      <c r="AM42" s="186"/>
      <c r="AN42" s="186"/>
      <c r="AO42" s="186"/>
      <c r="AP42" s="186"/>
      <c r="AQ42" s="187"/>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85"/>
      <c r="AL43" s="186"/>
      <c r="AM43" s="186"/>
      <c r="AN43" s="186"/>
      <c r="AO43" s="186"/>
      <c r="AP43" s="186"/>
      <c r="AQ43" s="187"/>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85"/>
      <c r="AL44" s="186"/>
      <c r="AM44" s="186"/>
      <c r="AN44" s="186"/>
      <c r="AO44" s="186"/>
      <c r="AP44" s="186"/>
      <c r="AQ44" s="187"/>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85"/>
      <c r="AL45" s="186"/>
      <c r="AM45" s="186"/>
      <c r="AN45" s="186"/>
      <c r="AO45" s="186"/>
      <c r="AP45" s="186"/>
      <c r="AQ45" s="187"/>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85"/>
      <c r="AL46" s="186"/>
      <c r="AM46" s="186"/>
      <c r="AN46" s="186"/>
      <c r="AO46" s="186"/>
      <c r="AP46" s="186"/>
      <c r="AQ46" s="187"/>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85"/>
      <c r="AL47" s="186"/>
      <c r="AM47" s="186"/>
      <c r="AN47" s="186"/>
      <c r="AO47" s="186"/>
      <c r="AP47" s="186"/>
      <c r="AQ47" s="187"/>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85"/>
      <c r="AL48" s="186"/>
      <c r="AM48" s="186"/>
      <c r="AN48" s="186"/>
      <c r="AO48" s="186"/>
      <c r="AP48" s="186"/>
      <c r="AQ48" s="187"/>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85"/>
      <c r="AL49" s="186"/>
      <c r="AM49" s="186"/>
      <c r="AN49" s="186"/>
      <c r="AO49" s="186"/>
      <c r="AP49" s="186"/>
      <c r="AQ49" s="187"/>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85"/>
      <c r="AL50" s="186"/>
      <c r="AM50" s="186"/>
      <c r="AN50" s="186"/>
      <c r="AO50" s="186"/>
      <c r="AP50" s="186"/>
      <c r="AQ50" s="187"/>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85"/>
      <c r="AL51" s="186"/>
      <c r="AM51" s="186"/>
      <c r="AN51" s="186"/>
      <c r="AO51" s="186"/>
      <c r="AP51" s="186"/>
      <c r="AQ51" s="187"/>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85"/>
      <c r="AL52" s="186"/>
      <c r="AM52" s="186"/>
      <c r="AN52" s="186"/>
      <c r="AO52" s="186"/>
      <c r="AP52" s="186"/>
      <c r="AQ52" s="187"/>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85"/>
      <c r="AL53" s="186"/>
      <c r="AM53" s="186"/>
      <c r="AN53" s="186"/>
      <c r="AO53" s="186"/>
      <c r="AP53" s="186"/>
      <c r="AQ53" s="187"/>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85"/>
      <c r="AL54" s="186"/>
      <c r="AM54" s="186"/>
      <c r="AN54" s="186"/>
      <c r="AO54" s="186"/>
      <c r="AP54" s="186"/>
      <c r="AQ54" s="187"/>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85"/>
      <c r="AL55" s="186"/>
      <c r="AM55" s="186"/>
      <c r="AN55" s="186"/>
      <c r="AO55" s="186"/>
      <c r="AP55" s="186"/>
      <c r="AQ55" s="187"/>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85"/>
      <c r="AL56" s="186"/>
      <c r="AM56" s="186"/>
      <c r="AN56" s="186"/>
      <c r="AO56" s="186"/>
      <c r="AP56" s="186"/>
      <c r="AQ56" s="187"/>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85"/>
      <c r="AL57" s="186"/>
      <c r="AM57" s="186"/>
      <c r="AN57" s="186"/>
      <c r="AO57" s="186"/>
      <c r="AP57" s="186"/>
      <c r="AQ57" s="187"/>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85"/>
      <c r="AL58" s="186"/>
      <c r="AM58" s="186"/>
      <c r="AN58" s="186"/>
      <c r="AO58" s="186"/>
      <c r="AP58" s="186"/>
      <c r="AQ58" s="187"/>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85"/>
      <c r="AL59" s="186"/>
      <c r="AM59" s="186"/>
      <c r="AN59" s="186"/>
      <c r="AO59" s="186"/>
      <c r="AP59" s="186"/>
      <c r="AQ59" s="187"/>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85"/>
      <c r="AL60" s="186"/>
      <c r="AM60" s="186"/>
      <c r="AN60" s="186"/>
      <c r="AO60" s="186"/>
      <c r="AP60" s="186"/>
      <c r="AQ60" s="187"/>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85"/>
      <c r="AL61" s="186"/>
      <c r="AM61" s="186"/>
      <c r="AN61" s="186"/>
      <c r="AO61" s="186"/>
      <c r="AP61" s="186"/>
      <c r="AQ61" s="187"/>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85"/>
      <c r="AL62" s="186"/>
      <c r="AM62" s="186"/>
      <c r="AN62" s="186"/>
      <c r="AO62" s="186"/>
      <c r="AP62" s="186"/>
      <c r="AQ62" s="187"/>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85"/>
      <c r="AL63" s="186"/>
      <c r="AM63" s="186"/>
      <c r="AN63" s="186"/>
      <c r="AO63" s="186"/>
      <c r="AP63" s="186"/>
      <c r="AQ63" s="187"/>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85"/>
      <c r="AL64" s="186"/>
      <c r="AM64" s="186"/>
      <c r="AN64" s="186"/>
      <c r="AO64" s="186"/>
      <c r="AP64" s="186"/>
      <c r="AQ64" s="187"/>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85"/>
      <c r="AL65" s="186"/>
      <c r="AM65" s="186"/>
      <c r="AN65" s="186"/>
      <c r="AO65" s="186"/>
      <c r="AP65" s="186"/>
      <c r="AQ65" s="187"/>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85"/>
      <c r="AL66" s="186"/>
      <c r="AM66" s="186"/>
      <c r="AN66" s="186"/>
      <c r="AO66" s="186"/>
      <c r="AP66" s="186"/>
      <c r="AQ66" s="187"/>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85"/>
      <c r="AL67" s="186"/>
      <c r="AM67" s="186"/>
      <c r="AN67" s="186"/>
      <c r="AO67" s="186"/>
      <c r="AP67" s="186"/>
      <c r="AQ67" s="187"/>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85"/>
      <c r="AL68" s="186"/>
      <c r="AM68" s="186"/>
      <c r="AN68" s="186"/>
      <c r="AO68" s="186"/>
      <c r="AP68" s="186"/>
      <c r="AQ68" s="187"/>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85"/>
      <c r="AL69" s="186"/>
      <c r="AM69" s="186"/>
      <c r="AN69" s="186"/>
      <c r="AO69" s="186"/>
      <c r="AP69" s="186"/>
      <c r="AQ69" s="187"/>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85"/>
      <c r="AL70" s="186"/>
      <c r="AM70" s="186"/>
      <c r="AN70" s="186"/>
      <c r="AO70" s="186"/>
      <c r="AP70" s="186"/>
      <c r="AQ70" s="187"/>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85"/>
      <c r="AL71" s="186"/>
      <c r="AM71" s="186"/>
      <c r="AN71" s="186"/>
      <c r="AO71" s="186"/>
      <c r="AP71" s="186"/>
      <c r="AQ71" s="187"/>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85"/>
      <c r="AL72" s="186"/>
      <c r="AM72" s="186"/>
      <c r="AN72" s="186"/>
      <c r="AO72" s="186"/>
      <c r="AP72" s="186"/>
      <c r="AQ72" s="187"/>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85"/>
      <c r="AL73" s="186"/>
      <c r="AM73" s="186"/>
      <c r="AN73" s="186"/>
      <c r="AO73" s="186"/>
      <c r="AP73" s="186"/>
      <c r="AQ73" s="187"/>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85"/>
      <c r="AL74" s="186"/>
      <c r="AM74" s="186"/>
      <c r="AN74" s="186"/>
      <c r="AO74" s="186"/>
      <c r="AP74" s="186"/>
      <c r="AQ74" s="187"/>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85"/>
      <c r="AL75" s="186"/>
      <c r="AM75" s="186"/>
      <c r="AN75" s="186"/>
      <c r="AO75" s="186"/>
      <c r="AP75" s="186"/>
      <c r="AQ75" s="187"/>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85"/>
      <c r="AL76" s="186"/>
      <c r="AM76" s="186"/>
      <c r="AN76" s="186"/>
      <c r="AO76" s="186"/>
      <c r="AP76" s="186"/>
      <c r="AQ76" s="187"/>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85"/>
      <c r="AL77" s="186"/>
      <c r="AM77" s="186"/>
      <c r="AN77" s="186"/>
      <c r="AO77" s="186"/>
      <c r="AP77" s="186"/>
      <c r="AQ77" s="187"/>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85"/>
      <c r="AL78" s="186"/>
      <c r="AM78" s="186"/>
      <c r="AN78" s="186"/>
      <c r="AO78" s="186"/>
      <c r="AP78" s="186"/>
      <c r="AQ78" s="187"/>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85"/>
      <c r="AL79" s="186"/>
      <c r="AM79" s="186"/>
      <c r="AN79" s="186"/>
      <c r="AO79" s="186"/>
      <c r="AP79" s="186"/>
      <c r="AQ79" s="187"/>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85"/>
      <c r="AL80" s="186"/>
      <c r="AM80" s="186"/>
      <c r="AN80" s="186"/>
      <c r="AO80" s="186"/>
      <c r="AP80" s="186"/>
      <c r="AQ80" s="187"/>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85"/>
      <c r="AL81" s="186"/>
      <c r="AM81" s="186"/>
      <c r="AN81" s="186"/>
      <c r="AO81" s="186"/>
      <c r="AP81" s="186"/>
      <c r="AQ81" s="187"/>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85"/>
      <c r="AL82" s="186"/>
      <c r="AM82" s="186"/>
      <c r="AN82" s="186"/>
      <c r="AO82" s="186"/>
      <c r="AP82" s="186"/>
      <c r="AQ82" s="187"/>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85"/>
      <c r="AL83" s="186"/>
      <c r="AM83" s="186"/>
      <c r="AN83" s="186"/>
      <c r="AO83" s="186"/>
      <c r="AP83" s="186"/>
      <c r="AQ83" s="187"/>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85"/>
      <c r="AL84" s="186"/>
      <c r="AM84" s="186"/>
      <c r="AN84" s="186"/>
      <c r="AO84" s="186"/>
      <c r="AP84" s="186"/>
      <c r="AQ84" s="187"/>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85"/>
      <c r="AL85" s="186"/>
      <c r="AM85" s="186"/>
      <c r="AN85" s="186"/>
      <c r="AO85" s="186"/>
      <c r="AP85" s="186"/>
      <c r="AQ85" s="187"/>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85"/>
      <c r="AL86" s="186"/>
      <c r="AM86" s="186"/>
      <c r="AN86" s="186"/>
      <c r="AO86" s="186"/>
      <c r="AP86" s="186"/>
      <c r="AQ86" s="187"/>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85"/>
      <c r="AL87" s="186"/>
      <c r="AM87" s="186"/>
      <c r="AN87" s="186"/>
      <c r="AO87" s="186"/>
      <c r="AP87" s="186"/>
      <c r="AQ87" s="187"/>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85"/>
      <c r="AL88" s="186"/>
      <c r="AM88" s="186"/>
      <c r="AN88" s="186"/>
      <c r="AO88" s="186"/>
      <c r="AP88" s="186"/>
      <c r="AQ88" s="187"/>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85"/>
      <c r="AL89" s="186"/>
      <c r="AM89" s="186"/>
      <c r="AN89" s="186"/>
      <c r="AO89" s="186"/>
      <c r="AP89" s="186"/>
      <c r="AQ89" s="187"/>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85"/>
      <c r="AL90" s="186"/>
      <c r="AM90" s="186"/>
      <c r="AN90" s="186"/>
      <c r="AO90" s="186"/>
      <c r="AP90" s="186"/>
      <c r="AQ90" s="187"/>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85"/>
      <c r="AL91" s="186"/>
      <c r="AM91" s="186"/>
      <c r="AN91" s="186"/>
      <c r="AO91" s="186"/>
      <c r="AP91" s="186"/>
      <c r="AQ91" s="187"/>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85"/>
      <c r="AL92" s="186"/>
      <c r="AM92" s="186"/>
      <c r="AN92" s="186"/>
      <c r="AO92" s="186"/>
      <c r="AP92" s="186"/>
      <c r="AQ92" s="187"/>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85"/>
      <c r="AL93" s="186"/>
      <c r="AM93" s="186"/>
      <c r="AN93" s="186"/>
      <c r="AO93" s="186"/>
      <c r="AP93" s="186"/>
      <c r="AQ93" s="187"/>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85"/>
      <c r="AL94" s="186"/>
      <c r="AM94" s="186"/>
      <c r="AN94" s="186"/>
      <c r="AO94" s="186"/>
      <c r="AP94" s="186"/>
      <c r="AQ94" s="187"/>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85"/>
      <c r="AL95" s="186"/>
      <c r="AM95" s="186"/>
      <c r="AN95" s="186"/>
      <c r="AO95" s="186"/>
      <c r="AP95" s="186"/>
      <c r="AQ95" s="187"/>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88"/>
      <c r="AL96" s="189"/>
      <c r="AM96" s="189"/>
      <c r="AN96" s="189"/>
      <c r="AO96" s="189"/>
      <c r="AP96" s="189"/>
      <c r="AQ96" s="190"/>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93"/>
      <c r="AL98" s="194"/>
      <c r="AM98" s="194"/>
      <c r="AN98" s="194"/>
      <c r="AO98" s="194"/>
      <c r="AP98" s="194"/>
      <c r="AQ98" s="195"/>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6" t="s">
        <v>260</v>
      </c>
      <c r="AL99" s="197"/>
      <c r="AM99" s="197"/>
      <c r="AN99" s="197"/>
      <c r="AO99" s="197"/>
      <c r="AP99" s="197"/>
      <c r="AQ99" s="198"/>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6"/>
      <c r="AL100" s="197"/>
      <c r="AM100" s="197"/>
      <c r="AN100" s="197"/>
      <c r="AO100" s="197"/>
      <c r="AP100" s="197"/>
      <c r="AQ100" s="198"/>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6"/>
      <c r="AL101" s="197"/>
      <c r="AM101" s="197"/>
      <c r="AN101" s="197"/>
      <c r="AO101" s="197"/>
      <c r="AP101" s="197"/>
      <c r="AQ101" s="198"/>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6"/>
      <c r="AL102" s="197"/>
      <c r="AM102" s="197"/>
      <c r="AN102" s="197"/>
      <c r="AO102" s="197"/>
      <c r="AP102" s="197"/>
      <c r="AQ102" s="198"/>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6"/>
      <c r="AL103" s="197"/>
      <c r="AM103" s="197"/>
      <c r="AN103" s="197"/>
      <c r="AO103" s="197"/>
      <c r="AP103" s="197"/>
      <c r="AQ103" s="198"/>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6"/>
      <c r="AL104" s="197"/>
      <c r="AM104" s="197"/>
      <c r="AN104" s="197"/>
      <c r="AO104" s="197"/>
      <c r="AP104" s="197"/>
      <c r="AQ104" s="198"/>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6"/>
      <c r="AL105" s="197"/>
      <c r="AM105" s="197"/>
      <c r="AN105" s="197"/>
      <c r="AO105" s="197"/>
      <c r="AP105" s="197"/>
      <c r="AQ105" s="198"/>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6"/>
      <c r="AL106" s="197"/>
      <c r="AM106" s="197"/>
      <c r="AN106" s="197"/>
      <c r="AO106" s="197"/>
      <c r="AP106" s="197"/>
      <c r="AQ106" s="198"/>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6"/>
      <c r="AL107" s="197"/>
      <c r="AM107" s="197"/>
      <c r="AN107" s="197"/>
      <c r="AO107" s="197"/>
      <c r="AP107" s="197"/>
      <c r="AQ107" s="198"/>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6"/>
      <c r="AL108" s="197"/>
      <c r="AM108" s="197"/>
      <c r="AN108" s="197"/>
      <c r="AO108" s="197"/>
      <c r="AP108" s="197"/>
      <c r="AQ108" s="198"/>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6"/>
      <c r="AL109" s="197"/>
      <c r="AM109" s="197"/>
      <c r="AN109" s="197"/>
      <c r="AO109" s="197"/>
      <c r="AP109" s="197"/>
      <c r="AQ109" s="198"/>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6"/>
      <c r="AL110" s="197"/>
      <c r="AM110" s="197"/>
      <c r="AN110" s="197"/>
      <c r="AO110" s="197"/>
      <c r="AP110" s="197"/>
      <c r="AQ110" s="198"/>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6"/>
      <c r="AL111" s="197"/>
      <c r="AM111" s="197"/>
      <c r="AN111" s="197"/>
      <c r="AO111" s="197"/>
      <c r="AP111" s="197"/>
      <c r="AQ111" s="198"/>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6"/>
      <c r="AL112" s="197"/>
      <c r="AM112" s="197"/>
      <c r="AN112" s="197"/>
      <c r="AO112" s="197"/>
      <c r="AP112" s="197"/>
      <c r="AQ112" s="198"/>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6"/>
      <c r="AL113" s="197"/>
      <c r="AM113" s="197"/>
      <c r="AN113" s="197"/>
      <c r="AO113" s="197"/>
      <c r="AP113" s="197"/>
      <c r="AQ113" s="198"/>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6"/>
      <c r="AL114" s="197"/>
      <c r="AM114" s="197"/>
      <c r="AN114" s="197"/>
      <c r="AO114" s="197"/>
      <c r="AP114" s="197"/>
      <c r="AQ114" s="198"/>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6"/>
      <c r="AL115" s="197"/>
      <c r="AM115" s="197"/>
      <c r="AN115" s="197"/>
      <c r="AO115" s="197"/>
      <c r="AP115" s="197"/>
      <c r="AQ115" s="198"/>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6"/>
      <c r="AL116" s="197"/>
      <c r="AM116" s="197"/>
      <c r="AN116" s="197"/>
      <c r="AO116" s="197"/>
      <c r="AP116" s="197"/>
      <c r="AQ116" s="198"/>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9"/>
      <c r="AL117" s="200"/>
      <c r="AM117" s="200"/>
      <c r="AN117" s="200"/>
      <c r="AO117" s="200"/>
      <c r="AP117" s="200"/>
      <c r="AQ117" s="201"/>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NZU906Q3nnwgZQ20sQi9H8Cae9w/whJCO0t6MrMhO7zOvbIm2N7ZDFWM13QJeVmBTT9t+T2KJazXNAe/Rl77PQ==" saltValue="2q6KD40TaNGnYlb/cvLAx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c r="A6" s="49" t="s">
        <v>115</v>
      </c>
      <c r="B6" s="67" t="str">
        <f>B7</f>
        <v>2017</v>
      </c>
      <c r="C6" s="67" t="str">
        <f t="shared" ref="C6:AX6" si="6">C7</f>
        <v>092029</v>
      </c>
      <c r="D6" s="67" t="str">
        <f t="shared" si="6"/>
        <v>47</v>
      </c>
      <c r="E6" s="67" t="str">
        <f t="shared" si="6"/>
        <v>04</v>
      </c>
      <c r="F6" s="67" t="str">
        <f t="shared" si="6"/>
        <v>0</v>
      </c>
      <c r="G6" s="67" t="str">
        <f t="shared" si="6"/>
        <v>000</v>
      </c>
      <c r="H6" s="67" t="str">
        <f t="shared" si="6"/>
        <v>栃木県　足利市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平成45年6月30日　足利市太陽光発電施設</v>
      </c>
      <c r="S6" s="71" t="str">
        <f t="shared" si="6"/>
        <v>平成45年6月30日　足利市太陽光発電施設</v>
      </c>
      <c r="T6" s="67" t="str">
        <f t="shared" si="6"/>
        <v>無</v>
      </c>
      <c r="U6" s="71" t="str">
        <f t="shared" si="6"/>
        <v>東京電力エナジーパートナー（株）</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f t="shared" si="6"/>
        <v>1336</v>
      </c>
      <c r="AN6" s="69">
        <f t="shared" si="6"/>
        <v>1282</v>
      </c>
      <c r="AO6" s="69">
        <f t="shared" si="6"/>
        <v>1289</v>
      </c>
      <c r="AP6" s="69">
        <f t="shared" si="6"/>
        <v>1292</v>
      </c>
      <c r="AQ6" s="69" t="str">
        <f t="shared" si="6"/>
        <v>-</v>
      </c>
      <c r="AR6" s="69">
        <f t="shared" si="6"/>
        <v>1336</v>
      </c>
      <c r="AS6" s="69">
        <f t="shared" si="6"/>
        <v>1282</v>
      </c>
      <c r="AT6" s="69">
        <f t="shared" si="6"/>
        <v>1289</v>
      </c>
      <c r="AU6" s="69">
        <f t="shared" si="6"/>
        <v>1292</v>
      </c>
      <c r="AV6" s="69" t="str">
        <f t="shared" si="6"/>
        <v>-</v>
      </c>
      <c r="AW6" s="69">
        <f t="shared" si="6"/>
        <v>51688</v>
      </c>
      <c r="AX6" s="69">
        <f t="shared" si="6"/>
        <v>51688</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1</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t="s">
        <v>127</v>
      </c>
      <c r="AM7" s="80">
        <v>1336</v>
      </c>
      <c r="AN7" s="80">
        <v>1282</v>
      </c>
      <c r="AO7" s="80">
        <v>1289</v>
      </c>
      <c r="AP7" s="80">
        <v>1292</v>
      </c>
      <c r="AQ7" s="80" t="s">
        <v>127</v>
      </c>
      <c r="AR7" s="80">
        <v>1336</v>
      </c>
      <c r="AS7" s="80">
        <v>1282</v>
      </c>
      <c r="AT7" s="80">
        <v>1289</v>
      </c>
      <c r="AU7" s="80">
        <v>1292</v>
      </c>
      <c r="AV7" s="80" t="s">
        <v>127</v>
      </c>
      <c r="AW7" s="80">
        <v>51688</v>
      </c>
      <c r="AX7" s="80">
        <v>51688</v>
      </c>
      <c r="AY7" s="83" t="s">
        <v>127</v>
      </c>
      <c r="AZ7" s="83">
        <v>116.6</v>
      </c>
      <c r="BA7" s="83">
        <v>111.6</v>
      </c>
      <c r="BB7" s="83">
        <v>107.8</v>
      </c>
      <c r="BC7" s="83">
        <v>109.3</v>
      </c>
      <c r="BD7" s="83" t="s">
        <v>127</v>
      </c>
      <c r="BE7" s="83">
        <v>124.4</v>
      </c>
      <c r="BF7" s="83">
        <v>118.8</v>
      </c>
      <c r="BG7" s="83">
        <v>88.8</v>
      </c>
      <c r="BH7" s="83">
        <v>121.3</v>
      </c>
      <c r="BI7" s="83">
        <v>100</v>
      </c>
      <c r="BJ7" s="83" t="s">
        <v>127</v>
      </c>
      <c r="BK7" s="83">
        <v>115.9</v>
      </c>
      <c r="BL7" s="83">
        <v>111.6</v>
      </c>
      <c r="BM7" s="83">
        <v>112.3</v>
      </c>
      <c r="BN7" s="83">
        <v>112.4</v>
      </c>
      <c r="BO7" s="83" t="s">
        <v>127</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t="s">
        <v>127</v>
      </c>
      <c r="CG7" s="83">
        <v>37151.9</v>
      </c>
      <c r="CH7" s="83">
        <v>38709</v>
      </c>
      <c r="CI7" s="83">
        <v>40090.800000000003</v>
      </c>
      <c r="CJ7" s="83">
        <v>39526.300000000003</v>
      </c>
      <c r="CK7" s="83" t="s">
        <v>127</v>
      </c>
      <c r="CL7" s="83">
        <v>17642.5</v>
      </c>
      <c r="CM7" s="83">
        <v>18815.8</v>
      </c>
      <c r="CN7" s="83">
        <v>22847.9</v>
      </c>
      <c r="CO7" s="83">
        <v>19210.5</v>
      </c>
      <c r="CP7" s="80" t="s">
        <v>127</v>
      </c>
      <c r="CQ7" s="80">
        <v>7891</v>
      </c>
      <c r="CR7" s="80">
        <v>5757</v>
      </c>
      <c r="CS7" s="80">
        <v>4027</v>
      </c>
      <c r="CT7" s="80">
        <v>4755</v>
      </c>
      <c r="CU7" s="80" t="s">
        <v>127</v>
      </c>
      <c r="CV7" s="80">
        <v>58539</v>
      </c>
      <c r="CW7" s="80">
        <v>37685</v>
      </c>
      <c r="CX7" s="80">
        <v>2390</v>
      </c>
      <c r="CY7" s="80">
        <v>32739</v>
      </c>
      <c r="CZ7" s="80">
        <v>1044</v>
      </c>
      <c r="DA7" s="83" t="s">
        <v>127</v>
      </c>
      <c r="DB7" s="83">
        <v>14.6</v>
      </c>
      <c r="DC7" s="83">
        <v>14</v>
      </c>
      <c r="DD7" s="83">
        <v>14.1</v>
      </c>
      <c r="DE7" s="83">
        <v>14.1</v>
      </c>
      <c r="DF7" s="83" t="s">
        <v>127</v>
      </c>
      <c r="DG7" s="83">
        <v>35.299999999999997</v>
      </c>
      <c r="DH7" s="83">
        <v>32.299999999999997</v>
      </c>
      <c r="DI7" s="83">
        <v>35.799999999999997</v>
      </c>
      <c r="DJ7" s="83">
        <v>31.7</v>
      </c>
      <c r="DK7" s="83" t="s">
        <v>127</v>
      </c>
      <c r="DL7" s="83">
        <v>0</v>
      </c>
      <c r="DM7" s="83">
        <v>0</v>
      </c>
      <c r="DN7" s="83">
        <v>0</v>
      </c>
      <c r="DO7" s="83">
        <v>0</v>
      </c>
      <c r="DP7" s="83" t="s">
        <v>127</v>
      </c>
      <c r="DQ7" s="83">
        <v>14.6</v>
      </c>
      <c r="DR7" s="83">
        <v>17.3</v>
      </c>
      <c r="DS7" s="83">
        <v>14.6</v>
      </c>
      <c r="DT7" s="83">
        <v>11.9</v>
      </c>
      <c r="DU7" s="83" t="s">
        <v>127</v>
      </c>
      <c r="DV7" s="83">
        <v>0</v>
      </c>
      <c r="DW7" s="83">
        <v>0</v>
      </c>
      <c r="DX7" s="83">
        <v>0</v>
      </c>
      <c r="DY7" s="83">
        <v>0</v>
      </c>
      <c r="DZ7" s="83" t="s">
        <v>127</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t="s">
        <v>127</v>
      </c>
      <c r="EP7" s="83">
        <v>100</v>
      </c>
      <c r="EQ7" s="83">
        <v>100</v>
      </c>
      <c r="ER7" s="83">
        <v>100</v>
      </c>
      <c r="ES7" s="83">
        <v>100</v>
      </c>
      <c r="ET7" s="83" t="s">
        <v>127</v>
      </c>
      <c r="EU7" s="83">
        <v>74.599999999999994</v>
      </c>
      <c r="EV7" s="83">
        <v>77.099999999999994</v>
      </c>
      <c r="EW7" s="83">
        <v>79.8</v>
      </c>
      <c r="EX7" s="83">
        <v>88</v>
      </c>
      <c r="EY7" s="80" t="s">
        <v>127</v>
      </c>
      <c r="EZ7" s="83" t="s">
        <v>127</v>
      </c>
      <c r="FA7" s="83" t="s">
        <v>127</v>
      </c>
      <c r="FB7" s="83" t="s">
        <v>127</v>
      </c>
      <c r="FC7" s="83" t="s">
        <v>127</v>
      </c>
      <c r="FD7" s="83" t="s">
        <v>127</v>
      </c>
      <c r="FE7" s="83" t="s">
        <v>127</v>
      </c>
      <c r="FF7" s="83">
        <v>56.1</v>
      </c>
      <c r="FG7" s="83">
        <v>61.8</v>
      </c>
      <c r="FH7" s="83">
        <v>61.6</v>
      </c>
      <c r="FI7" s="83">
        <v>57.3</v>
      </c>
      <c r="FJ7" s="83" t="s">
        <v>127</v>
      </c>
      <c r="FK7" s="83" t="s">
        <v>127</v>
      </c>
      <c r="FL7" s="83" t="s">
        <v>127</v>
      </c>
      <c r="FM7" s="83" t="s">
        <v>127</v>
      </c>
      <c r="FN7" s="83" t="s">
        <v>127</v>
      </c>
      <c r="FO7" s="83" t="s">
        <v>127</v>
      </c>
      <c r="FP7" s="83">
        <v>16.7</v>
      </c>
      <c r="FQ7" s="83">
        <v>8.6999999999999993</v>
      </c>
      <c r="FR7" s="83">
        <v>5.7</v>
      </c>
      <c r="FS7" s="83">
        <v>4.2</v>
      </c>
      <c r="FT7" s="83" t="s">
        <v>127</v>
      </c>
      <c r="FU7" s="83" t="s">
        <v>127</v>
      </c>
      <c r="FV7" s="83" t="s">
        <v>127</v>
      </c>
      <c r="FW7" s="83" t="s">
        <v>127</v>
      </c>
      <c r="FX7" s="83" t="s">
        <v>127</v>
      </c>
      <c r="FY7" s="83" t="s">
        <v>127</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t="s">
        <v>127</v>
      </c>
      <c r="GT7" s="83">
        <v>58.4</v>
      </c>
      <c r="GU7" s="83">
        <v>80.599999999999994</v>
      </c>
      <c r="GV7" s="83">
        <v>85.6</v>
      </c>
      <c r="GW7" s="83">
        <v>92</v>
      </c>
      <c r="GX7" s="80" t="s">
        <v>127</v>
      </c>
      <c r="GY7" s="83" t="s">
        <v>127</v>
      </c>
      <c r="GZ7" s="83" t="s">
        <v>127</v>
      </c>
      <c r="HA7" s="83" t="s">
        <v>127</v>
      </c>
      <c r="HB7" s="83" t="s">
        <v>127</v>
      </c>
      <c r="HC7" s="83" t="s">
        <v>127</v>
      </c>
      <c r="HD7" s="83" t="s">
        <v>127</v>
      </c>
      <c r="HE7" s="83">
        <v>48.9</v>
      </c>
      <c r="HF7" s="83">
        <v>47.8</v>
      </c>
      <c r="HG7" s="83">
        <v>53.5</v>
      </c>
      <c r="HH7" s="83">
        <v>62.3</v>
      </c>
      <c r="HI7" s="83" t="s">
        <v>127</v>
      </c>
      <c r="HJ7" s="83" t="s">
        <v>127</v>
      </c>
      <c r="HK7" s="83" t="s">
        <v>127</v>
      </c>
      <c r="HL7" s="83" t="s">
        <v>127</v>
      </c>
      <c r="HM7" s="83" t="s">
        <v>127</v>
      </c>
      <c r="HN7" s="83" t="s">
        <v>127</v>
      </c>
      <c r="HO7" s="83">
        <v>5.5</v>
      </c>
      <c r="HP7" s="83">
        <v>13.8</v>
      </c>
      <c r="HQ7" s="83">
        <v>9.4</v>
      </c>
      <c r="HR7" s="83">
        <v>8.1999999999999993</v>
      </c>
      <c r="HS7" s="83" t="s">
        <v>127</v>
      </c>
      <c r="HT7" s="83" t="s">
        <v>127</v>
      </c>
      <c r="HU7" s="83" t="s">
        <v>127</v>
      </c>
      <c r="HV7" s="83" t="s">
        <v>127</v>
      </c>
      <c r="HW7" s="83" t="s">
        <v>127</v>
      </c>
      <c r="HX7" s="83" t="s">
        <v>127</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t="s">
        <v>127</v>
      </c>
      <c r="IS7" s="83">
        <v>55.8</v>
      </c>
      <c r="IT7" s="83">
        <v>57.2</v>
      </c>
      <c r="IU7" s="83">
        <v>54.1</v>
      </c>
      <c r="IV7" s="83">
        <v>58.2</v>
      </c>
      <c r="IW7" s="80" t="s">
        <v>127</v>
      </c>
      <c r="IX7" s="83" t="s">
        <v>127</v>
      </c>
      <c r="IY7" s="83" t="s">
        <v>127</v>
      </c>
      <c r="IZ7" s="83" t="s">
        <v>127</v>
      </c>
      <c r="JA7" s="83" t="s">
        <v>127</v>
      </c>
      <c r="JB7" s="83" t="s">
        <v>127</v>
      </c>
      <c r="JC7" s="83" t="s">
        <v>127</v>
      </c>
      <c r="JD7" s="83">
        <v>18.5</v>
      </c>
      <c r="JE7" s="83">
        <v>16.100000000000001</v>
      </c>
      <c r="JF7" s="83">
        <v>19.600000000000001</v>
      </c>
      <c r="JG7" s="83">
        <v>17.899999999999999</v>
      </c>
      <c r="JH7" s="83" t="s">
        <v>127</v>
      </c>
      <c r="JI7" s="83" t="s">
        <v>127</v>
      </c>
      <c r="JJ7" s="83" t="s">
        <v>127</v>
      </c>
      <c r="JK7" s="83" t="s">
        <v>127</v>
      </c>
      <c r="JL7" s="83" t="s">
        <v>127</v>
      </c>
      <c r="JM7" s="83" t="s">
        <v>127</v>
      </c>
      <c r="JN7" s="83">
        <v>46.6</v>
      </c>
      <c r="JO7" s="83">
        <v>48.3</v>
      </c>
      <c r="JP7" s="83">
        <v>48.2</v>
      </c>
      <c r="JQ7" s="83">
        <v>34.5</v>
      </c>
      <c r="JR7" s="83" t="s">
        <v>127</v>
      </c>
      <c r="JS7" s="83" t="s">
        <v>127</v>
      </c>
      <c r="JT7" s="83" t="s">
        <v>127</v>
      </c>
      <c r="JU7" s="83" t="s">
        <v>127</v>
      </c>
      <c r="JV7" s="83" t="s">
        <v>127</v>
      </c>
      <c r="JW7" s="83" t="s">
        <v>127</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t="s">
        <v>127</v>
      </c>
      <c r="KR7" s="83">
        <v>98.4</v>
      </c>
      <c r="KS7" s="83">
        <v>98.4</v>
      </c>
      <c r="KT7" s="83">
        <v>99.1</v>
      </c>
      <c r="KU7" s="83">
        <v>98.8</v>
      </c>
      <c r="KV7" s="80">
        <v>1044</v>
      </c>
      <c r="KW7" s="83" t="s">
        <v>127</v>
      </c>
      <c r="KX7" s="83">
        <v>14.6</v>
      </c>
      <c r="KY7" s="83">
        <v>14</v>
      </c>
      <c r="KZ7" s="83">
        <v>14.1</v>
      </c>
      <c r="LA7" s="83">
        <v>14.1</v>
      </c>
      <c r="LB7" s="83" t="s">
        <v>127</v>
      </c>
      <c r="LC7" s="83">
        <v>13.7</v>
      </c>
      <c r="LD7" s="83">
        <v>12</v>
      </c>
      <c r="LE7" s="83">
        <v>14.5</v>
      </c>
      <c r="LF7" s="83">
        <v>14.9</v>
      </c>
      <c r="LG7" s="83" t="s">
        <v>127</v>
      </c>
      <c r="LH7" s="83">
        <v>0</v>
      </c>
      <c r="LI7" s="83">
        <v>0</v>
      </c>
      <c r="LJ7" s="83">
        <v>0</v>
      </c>
      <c r="LK7" s="83">
        <v>0</v>
      </c>
      <c r="LL7" s="83" t="s">
        <v>127</v>
      </c>
      <c r="LM7" s="83">
        <v>2.5</v>
      </c>
      <c r="LN7" s="83">
        <v>0.3</v>
      </c>
      <c r="LO7" s="83">
        <v>0.3</v>
      </c>
      <c r="LP7" s="83">
        <v>0.3</v>
      </c>
      <c r="LQ7" s="83" t="s">
        <v>127</v>
      </c>
      <c r="LR7" s="83">
        <v>0</v>
      </c>
      <c r="LS7" s="83">
        <v>0</v>
      </c>
      <c r="LT7" s="83">
        <v>0</v>
      </c>
      <c r="LU7" s="83">
        <v>0</v>
      </c>
      <c r="LV7" s="83" t="s">
        <v>127</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v>100</v>
      </c>
      <c r="MM7" s="83">
        <v>100</v>
      </c>
      <c r="MN7" s="83">
        <v>100</v>
      </c>
      <c r="MO7" s="83">
        <v>100</v>
      </c>
      <c r="MP7" s="83" t="s">
        <v>127</v>
      </c>
      <c r="MQ7" s="83">
        <v>100</v>
      </c>
      <c r="MR7" s="83">
        <v>98.2</v>
      </c>
      <c r="MS7" s="83">
        <v>98.8</v>
      </c>
      <c r="MT7" s="83">
        <v>98.3</v>
      </c>
      <c r="MU7" s="83" t="s">
        <v>127</v>
      </c>
      <c r="MV7" s="83" t="s">
        <v>127</v>
      </c>
      <c r="MW7" s="83" t="s">
        <v>127</v>
      </c>
      <c r="MX7" s="83" t="s">
        <v>127</v>
      </c>
      <c r="MY7" s="83" t="s">
        <v>127</v>
      </c>
      <c r="MZ7" s="83" t="s">
        <v>127</v>
      </c>
      <c r="NA7" s="83" t="s">
        <v>127</v>
      </c>
      <c r="NB7" s="83" t="s">
        <v>127</v>
      </c>
      <c r="NC7" s="83" t="s">
        <v>127</v>
      </c>
      <c r="ND7" s="83" t="s">
        <v>127</v>
      </c>
      <c r="NE7" s="83" t="s">
        <v>127</v>
      </c>
      <c r="NF7" s="83" t="s">
        <v>127</v>
      </c>
      <c r="NG7" s="83" t="s">
        <v>127</v>
      </c>
      <c r="NH7" s="83">
        <v>1</v>
      </c>
      <c r="NI7" s="83">
        <v>1</v>
      </c>
      <c r="NJ7" s="83">
        <v>1</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（最大出力合計1,044kW）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（最大出力合計1,044kW）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t="str">
        <f>AY7</f>
        <v>-</v>
      </c>
      <c r="AZ11" s="95">
        <f>AZ7</f>
        <v>116.6</v>
      </c>
      <c r="BA11" s="95">
        <f>BA7</f>
        <v>111.6</v>
      </c>
      <c r="BB11" s="95">
        <f>BB7</f>
        <v>107.8</v>
      </c>
      <c r="BC11" s="95">
        <f>BC7</f>
        <v>109.3</v>
      </c>
      <c r="BD11" s="84"/>
      <c r="BE11" s="84"/>
      <c r="BF11" s="84"/>
      <c r="BG11" s="84"/>
      <c r="BH11" s="84"/>
      <c r="BI11" s="94" t="s">
        <v>140</v>
      </c>
      <c r="BJ11" s="95" t="str">
        <f>BJ7</f>
        <v>-</v>
      </c>
      <c r="BK11" s="95">
        <f>BK7</f>
        <v>115.9</v>
      </c>
      <c r="BL11" s="95">
        <f>BL7</f>
        <v>111.6</v>
      </c>
      <c r="BM11" s="95">
        <f>BM7</f>
        <v>112.3</v>
      </c>
      <c r="BN11" s="95">
        <f>BN7</f>
        <v>112.4</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t="str">
        <f>CF7</f>
        <v>-</v>
      </c>
      <c r="CG11" s="95">
        <f>CG7</f>
        <v>37151.9</v>
      </c>
      <c r="CH11" s="95">
        <f>CH7</f>
        <v>38709</v>
      </c>
      <c r="CI11" s="95">
        <f>CI7</f>
        <v>40090.800000000003</v>
      </c>
      <c r="CJ11" s="95">
        <f>CJ7</f>
        <v>39526.300000000003</v>
      </c>
      <c r="CK11" s="84"/>
      <c r="CL11" s="84"/>
      <c r="CM11" s="84"/>
      <c r="CN11" s="84"/>
      <c r="CO11" s="94" t="s">
        <v>140</v>
      </c>
      <c r="CP11" s="96" t="str">
        <f>CP7</f>
        <v>-</v>
      </c>
      <c r="CQ11" s="96">
        <f>CQ7</f>
        <v>7891</v>
      </c>
      <c r="CR11" s="96">
        <f>CR7</f>
        <v>5757</v>
      </c>
      <c r="CS11" s="96">
        <f>CS7</f>
        <v>4027</v>
      </c>
      <c r="CT11" s="96">
        <f>CT7</f>
        <v>4755</v>
      </c>
      <c r="CU11" s="84"/>
      <c r="CV11" s="84"/>
      <c r="CW11" s="84"/>
      <c r="CX11" s="84"/>
      <c r="CY11" s="84"/>
      <c r="CZ11" s="94" t="s">
        <v>140</v>
      </c>
      <c r="DA11" s="95" t="str">
        <f>DA7</f>
        <v>-</v>
      </c>
      <c r="DB11" s="95">
        <f>DB7</f>
        <v>14.6</v>
      </c>
      <c r="DC11" s="95">
        <f>DC7</f>
        <v>14</v>
      </c>
      <c r="DD11" s="95">
        <f>DD7</f>
        <v>14.1</v>
      </c>
      <c r="DE11" s="95">
        <f>DE7</f>
        <v>14.1</v>
      </c>
      <c r="DF11" s="84"/>
      <c r="DG11" s="84"/>
      <c r="DH11" s="84"/>
      <c r="DI11" s="84"/>
      <c r="DJ11" s="94" t="s">
        <v>140</v>
      </c>
      <c r="DK11" s="95" t="str">
        <f>DK7</f>
        <v>-</v>
      </c>
      <c r="DL11" s="95">
        <f>DL7</f>
        <v>0</v>
      </c>
      <c r="DM11" s="95">
        <f>DM7</f>
        <v>0</v>
      </c>
      <c r="DN11" s="95">
        <f>DN7</f>
        <v>0</v>
      </c>
      <c r="DO11" s="95">
        <f>DO7</f>
        <v>0</v>
      </c>
      <c r="DP11" s="84"/>
      <c r="DQ11" s="84"/>
      <c r="DR11" s="84"/>
      <c r="DS11" s="84"/>
      <c r="DT11" s="94" t="s">
        <v>140</v>
      </c>
      <c r="DU11" s="95" t="str">
        <f>DU7</f>
        <v>-</v>
      </c>
      <c r="DV11" s="95">
        <f>DV7</f>
        <v>0</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t="str">
        <f>EO7</f>
        <v>-</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t="str">
        <f>KW7</f>
        <v>-</v>
      </c>
      <c r="KX11" s="95">
        <f>KX7</f>
        <v>14.6</v>
      </c>
      <c r="KY11" s="95">
        <f>KY7</f>
        <v>14</v>
      </c>
      <c r="KZ11" s="95">
        <f>KZ7</f>
        <v>14.1</v>
      </c>
      <c r="LA11" s="95">
        <f>LA7</f>
        <v>14.1</v>
      </c>
      <c r="LB11" s="84"/>
      <c r="LC11" s="84"/>
      <c r="LD11" s="84"/>
      <c r="LE11" s="84"/>
      <c r="LF11" s="94" t="s">
        <v>140</v>
      </c>
      <c r="LG11" s="95" t="str">
        <f>LG7</f>
        <v>-</v>
      </c>
      <c r="LH11" s="95">
        <f>LH7</f>
        <v>0</v>
      </c>
      <c r="LI11" s="95">
        <f>LI7</f>
        <v>0</v>
      </c>
      <c r="LJ11" s="95">
        <f>LJ7</f>
        <v>0</v>
      </c>
      <c r="LK11" s="95">
        <f>LK7</f>
        <v>0</v>
      </c>
      <c r="LL11" s="84"/>
      <c r="LM11" s="84"/>
      <c r="LN11" s="84"/>
      <c r="LO11" s="84"/>
      <c r="LP11" s="94" t="s">
        <v>140</v>
      </c>
      <c r="LQ11" s="95" t="str">
        <f>LQ7</f>
        <v>-</v>
      </c>
      <c r="LR11" s="95">
        <f>LR7</f>
        <v>0</v>
      </c>
      <c r="LS11" s="95">
        <f>LS7</f>
        <v>0</v>
      </c>
      <c r="LT11" s="95">
        <f>LT7</f>
        <v>0</v>
      </c>
      <c r="LU11" s="95">
        <f>LU7</f>
        <v>0</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t="str">
        <f>BD7</f>
        <v>-</v>
      </c>
      <c r="AZ12" s="95">
        <f>BE7</f>
        <v>124.4</v>
      </c>
      <c r="BA12" s="95">
        <f>BF7</f>
        <v>118.8</v>
      </c>
      <c r="BB12" s="95">
        <f>BG7</f>
        <v>88.8</v>
      </c>
      <c r="BC12" s="95">
        <f>BH7</f>
        <v>121.3</v>
      </c>
      <c r="BD12" s="84"/>
      <c r="BE12" s="84"/>
      <c r="BF12" s="84"/>
      <c r="BG12" s="84"/>
      <c r="BH12" s="84"/>
      <c r="BI12" s="94" t="s">
        <v>141</v>
      </c>
      <c r="BJ12" s="95" t="str">
        <f>BO7</f>
        <v>-</v>
      </c>
      <c r="BK12" s="95">
        <f>BP7</f>
        <v>324.60000000000002</v>
      </c>
      <c r="BL12" s="95">
        <f>BQ7</f>
        <v>255.4</v>
      </c>
      <c r="BM12" s="95">
        <f>BR7</f>
        <v>269.8</v>
      </c>
      <c r="BN12" s="95">
        <f>BS7</f>
        <v>247.9</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t="str">
        <f>CK7</f>
        <v>-</v>
      </c>
      <c r="CG12" s="95">
        <f>CL7</f>
        <v>17642.5</v>
      </c>
      <c r="CH12" s="95">
        <f>CM7</f>
        <v>18815.8</v>
      </c>
      <c r="CI12" s="95">
        <f>CN7</f>
        <v>22847.9</v>
      </c>
      <c r="CJ12" s="95">
        <f>CO7</f>
        <v>19210.5</v>
      </c>
      <c r="CK12" s="84"/>
      <c r="CL12" s="84"/>
      <c r="CM12" s="84"/>
      <c r="CN12" s="84"/>
      <c r="CO12" s="94" t="s">
        <v>141</v>
      </c>
      <c r="CP12" s="96" t="str">
        <f>CU7</f>
        <v>-</v>
      </c>
      <c r="CQ12" s="96">
        <f>CV7</f>
        <v>58539</v>
      </c>
      <c r="CR12" s="96">
        <f>CW7</f>
        <v>37685</v>
      </c>
      <c r="CS12" s="96">
        <f>CX7</f>
        <v>2390</v>
      </c>
      <c r="CT12" s="96">
        <f>CY7</f>
        <v>32739</v>
      </c>
      <c r="CU12" s="84"/>
      <c r="CV12" s="84"/>
      <c r="CW12" s="84"/>
      <c r="CX12" s="84"/>
      <c r="CY12" s="84"/>
      <c r="CZ12" s="94" t="s">
        <v>141</v>
      </c>
      <c r="DA12" s="95" t="str">
        <f>DF7</f>
        <v>-</v>
      </c>
      <c r="DB12" s="95">
        <f>DG7</f>
        <v>35.299999999999997</v>
      </c>
      <c r="DC12" s="95">
        <f>DH7</f>
        <v>32.299999999999997</v>
      </c>
      <c r="DD12" s="95">
        <f>DI7</f>
        <v>35.799999999999997</v>
      </c>
      <c r="DE12" s="95">
        <f>DJ7</f>
        <v>31.7</v>
      </c>
      <c r="DF12" s="84"/>
      <c r="DG12" s="84"/>
      <c r="DH12" s="84"/>
      <c r="DI12" s="84"/>
      <c r="DJ12" s="94" t="s">
        <v>141</v>
      </c>
      <c r="DK12" s="95" t="str">
        <f>DP7</f>
        <v>-</v>
      </c>
      <c r="DL12" s="95">
        <f>DQ7</f>
        <v>14.6</v>
      </c>
      <c r="DM12" s="95">
        <f>DR7</f>
        <v>17.3</v>
      </c>
      <c r="DN12" s="95">
        <f>DS7</f>
        <v>14.6</v>
      </c>
      <c r="DO12" s="95">
        <f>DT7</f>
        <v>11.9</v>
      </c>
      <c r="DP12" s="84"/>
      <c r="DQ12" s="84"/>
      <c r="DR12" s="84"/>
      <c r="DS12" s="84"/>
      <c r="DT12" s="94" t="s">
        <v>141</v>
      </c>
      <c r="DU12" s="95" t="str">
        <f>DZ7</f>
        <v>-</v>
      </c>
      <c r="DV12" s="95">
        <f>EA7</f>
        <v>102</v>
      </c>
      <c r="DW12" s="95">
        <f>EB7</f>
        <v>100.7</v>
      </c>
      <c r="DX12" s="95">
        <f>EC7</f>
        <v>100.1</v>
      </c>
      <c r="DY12" s="95">
        <f>ED7</f>
        <v>132.80000000000001</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t="str">
        <f>ET7</f>
        <v>-</v>
      </c>
      <c r="EP12" s="95">
        <f>EU7</f>
        <v>74.599999999999994</v>
      </c>
      <c r="EQ12" s="95">
        <f>EV7</f>
        <v>77.099999999999994</v>
      </c>
      <c r="ER12" s="95">
        <f>EW7</f>
        <v>79.8</v>
      </c>
      <c r="ES12" s="95">
        <f>EX7</f>
        <v>88</v>
      </c>
      <c r="ET12" s="84"/>
      <c r="EU12" s="84"/>
      <c r="EV12" s="84"/>
      <c r="EW12" s="84"/>
      <c r="EX12" s="84"/>
      <c r="EY12" s="94" t="s">
        <v>141</v>
      </c>
      <c r="EZ12" s="95" t="str">
        <f>IF($EZ$8,FE7,"-")</f>
        <v>-</v>
      </c>
      <c r="FA12" s="95" t="str">
        <f>IF($EZ$8,FF7,"-")</f>
        <v>-</v>
      </c>
      <c r="FB12" s="95" t="str">
        <f>IF($EZ$8,FG7,"-")</f>
        <v>-</v>
      </c>
      <c r="FC12" s="95" t="str">
        <f>IF($EZ$8,FH7,"-")</f>
        <v>-</v>
      </c>
      <c r="FD12" s="95" t="str">
        <f>IF($EZ$8,FI7,"-")</f>
        <v>-</v>
      </c>
      <c r="FE12" s="84"/>
      <c r="FF12" s="84"/>
      <c r="FG12" s="84"/>
      <c r="FH12" s="84"/>
      <c r="FI12" s="94" t="s">
        <v>141</v>
      </c>
      <c r="FJ12" s="95" t="str">
        <f>IF($FJ$8,FO7,"-")</f>
        <v>-</v>
      </c>
      <c r="FK12" s="95" t="str">
        <f>IF($FJ$8,FP7,"-")</f>
        <v>-</v>
      </c>
      <c r="FL12" s="95" t="str">
        <f>IF($FJ$8,FQ7,"-")</f>
        <v>-</v>
      </c>
      <c r="FM12" s="95" t="str">
        <f>IF($FJ$8,FR7,"-")</f>
        <v>-</v>
      </c>
      <c r="FN12" s="95" t="str">
        <f>IF($FJ$8,FS7,"-")</f>
        <v>-</v>
      </c>
      <c r="FO12" s="84"/>
      <c r="FP12" s="84"/>
      <c r="FQ12" s="84"/>
      <c r="FR12" s="84"/>
      <c r="FS12" s="94" t="s">
        <v>141</v>
      </c>
      <c r="FT12" s="95" t="str">
        <f>IF($FT$8,FY7,"-")</f>
        <v>-</v>
      </c>
      <c r="FU12" s="95" t="str">
        <f>IF($FT$8,FZ7,"-")</f>
        <v>-</v>
      </c>
      <c r="FV12" s="95" t="str">
        <f>IF($FT$8,GA7,"-")</f>
        <v>-</v>
      </c>
      <c r="FW12" s="95" t="str">
        <f>IF($FT$8,GB7,"-")</f>
        <v>-</v>
      </c>
      <c r="FX12" s="95" t="str">
        <f>IF($FT$8,GC7,"-")</f>
        <v>-</v>
      </c>
      <c r="FY12" s="84"/>
      <c r="FZ12" s="84"/>
      <c r="GA12" s="84"/>
      <c r="GB12" s="84"/>
      <c r="GC12" s="94" t="s">
        <v>141</v>
      </c>
      <c r="GD12" s="95" t="str">
        <f>IF($GD$8,GI7,"-")</f>
        <v>-</v>
      </c>
      <c r="GE12" s="95" t="str">
        <f>IF($GD$8,GJ7,"-")</f>
        <v>-</v>
      </c>
      <c r="GF12" s="95" t="str">
        <f>IF($GD$8,GK7,"-")</f>
        <v>-</v>
      </c>
      <c r="GG12" s="95" t="str">
        <f>IF($GD$8,GL7,"-")</f>
        <v>-</v>
      </c>
      <c r="GH12" s="95" t="str">
        <f>IF($GD$8,GM7,"-")</f>
        <v>-</v>
      </c>
      <c r="GI12" s="84"/>
      <c r="GJ12" s="84"/>
      <c r="GK12" s="84"/>
      <c r="GL12" s="84"/>
      <c r="GM12" s="94" t="s">
        <v>141</v>
      </c>
      <c r="GN12" s="95" t="str">
        <f>IF($GN$8,GS7,"-")</f>
        <v>-</v>
      </c>
      <c r="GO12" s="95" t="str">
        <f>IF($GN$8,GT7,"-")</f>
        <v>-</v>
      </c>
      <c r="GP12" s="95" t="str">
        <f>IF($GN$8,GU7,"-")</f>
        <v>-</v>
      </c>
      <c r="GQ12" s="95" t="str">
        <f>IF($GN$8,GV7,"-")</f>
        <v>-</v>
      </c>
      <c r="GR12" s="95" t="str">
        <f>IF($GN$8,GW7,"-")</f>
        <v>-</v>
      </c>
      <c r="GS12" s="84"/>
      <c r="GT12" s="84"/>
      <c r="GU12" s="84"/>
      <c r="GV12" s="84"/>
      <c r="GW12" s="84"/>
      <c r="GX12" s="94" t="s">
        <v>141</v>
      </c>
      <c r="GY12" s="95" t="str">
        <f>IF($GY$8,HD7,"-")</f>
        <v>-</v>
      </c>
      <c r="GZ12" s="95" t="str">
        <f>IF($GY$8,HE7,"-")</f>
        <v>-</v>
      </c>
      <c r="HA12" s="95" t="str">
        <f>IF($GY$8,HF7,"-")</f>
        <v>-</v>
      </c>
      <c r="HB12" s="95" t="str">
        <f>IF($GY$8,HG7,"-")</f>
        <v>-</v>
      </c>
      <c r="HC12" s="95" t="str">
        <f>IF($GY$8,HH7,"-")</f>
        <v>-</v>
      </c>
      <c r="HD12" s="84"/>
      <c r="HE12" s="84"/>
      <c r="HF12" s="84"/>
      <c r="HG12" s="84"/>
      <c r="HH12" s="94" t="s">
        <v>141</v>
      </c>
      <c r="HI12" s="95" t="str">
        <f>IF($HI$8,HN7,"-")</f>
        <v>-</v>
      </c>
      <c r="HJ12" s="95" t="str">
        <f>IF($HI$8,HO7,"-")</f>
        <v>-</v>
      </c>
      <c r="HK12" s="95" t="str">
        <f>IF($HI$8,HP7,"-")</f>
        <v>-</v>
      </c>
      <c r="HL12" s="95" t="str">
        <f>IF($HI$8,HQ7,"-")</f>
        <v>-</v>
      </c>
      <c r="HM12" s="95" t="str">
        <f>IF($HI$8,HR7,"-")</f>
        <v>-</v>
      </c>
      <c r="HN12" s="84"/>
      <c r="HO12" s="84"/>
      <c r="HP12" s="84"/>
      <c r="HQ12" s="84"/>
      <c r="HR12" s="94" t="s">
        <v>141</v>
      </c>
      <c r="HS12" s="95" t="str">
        <f>IF($HS$8,HX7,"-")</f>
        <v>-</v>
      </c>
      <c r="HT12" s="95" t="str">
        <f>IF($HS$8,HY7,"-")</f>
        <v>-</v>
      </c>
      <c r="HU12" s="95" t="str">
        <f>IF($HS$8,HZ7,"-")</f>
        <v>-</v>
      </c>
      <c r="HV12" s="95" t="str">
        <f>IF($HS$8,IA7,"-")</f>
        <v>-</v>
      </c>
      <c r="HW12" s="95" t="str">
        <f>IF($HS$8,IB7,"-")</f>
        <v>-</v>
      </c>
      <c r="HX12" s="84"/>
      <c r="HY12" s="84"/>
      <c r="HZ12" s="84"/>
      <c r="IA12" s="84"/>
      <c r="IB12" s="94" t="s">
        <v>141</v>
      </c>
      <c r="IC12" s="95" t="str">
        <f>IF($IC$8,IH7,"-")</f>
        <v>-</v>
      </c>
      <c r="ID12" s="95" t="str">
        <f>IF($IC$8,II7,"-")</f>
        <v>-</v>
      </c>
      <c r="IE12" s="95" t="str">
        <f>IF($IC$8,IJ7,"-")</f>
        <v>-</v>
      </c>
      <c r="IF12" s="95" t="str">
        <f>IF($IC$8,IK7,"-")</f>
        <v>-</v>
      </c>
      <c r="IG12" s="95" t="str">
        <f>IF($IC$8,IL7,"-")</f>
        <v>-</v>
      </c>
      <c r="IH12" s="84"/>
      <c r="II12" s="84"/>
      <c r="IJ12" s="84"/>
      <c r="IK12" s="84"/>
      <c r="IL12" s="94" t="s">
        <v>141</v>
      </c>
      <c r="IM12" s="95" t="str">
        <f>IF($IM$8,IR7,"-")</f>
        <v>-</v>
      </c>
      <c r="IN12" s="95" t="str">
        <f>IF($IM$8,IS7,"-")</f>
        <v>-</v>
      </c>
      <c r="IO12" s="95" t="str">
        <f>IF($IM$8,IT7,"-")</f>
        <v>-</v>
      </c>
      <c r="IP12" s="95" t="str">
        <f>IF($IM$8,IU7,"-")</f>
        <v>-</v>
      </c>
      <c r="IQ12" s="95" t="str">
        <f>IF($IM$8,IV7,"-")</f>
        <v>-</v>
      </c>
      <c r="IR12" s="84"/>
      <c r="IS12" s="84"/>
      <c r="IT12" s="84"/>
      <c r="IU12" s="84"/>
      <c r="IV12" s="84"/>
      <c r="IW12" s="94" t="s">
        <v>141</v>
      </c>
      <c r="IX12" s="95" t="str">
        <f>IF($IX$8,JC7,"-")</f>
        <v>-</v>
      </c>
      <c r="IY12" s="95" t="str">
        <f>IF($IX$8,JD7,"-")</f>
        <v>-</v>
      </c>
      <c r="IZ12" s="95" t="str">
        <f>IF($IX$8,JE7,"-")</f>
        <v>-</v>
      </c>
      <c r="JA12" s="95" t="str">
        <f>IF($IX$8,JF7,"-")</f>
        <v>-</v>
      </c>
      <c r="JB12" s="95" t="str">
        <f>IF($IX$8,JG7,"-")</f>
        <v>-</v>
      </c>
      <c r="JC12" s="84"/>
      <c r="JD12" s="84"/>
      <c r="JE12" s="84"/>
      <c r="JF12" s="84"/>
      <c r="JG12" s="94" t="s">
        <v>141</v>
      </c>
      <c r="JH12" s="95" t="str">
        <f>IF($JH$8,JM7,"-")</f>
        <v>-</v>
      </c>
      <c r="JI12" s="95" t="str">
        <f>IF($JH$8,JN7,"-")</f>
        <v>-</v>
      </c>
      <c r="JJ12" s="95" t="str">
        <f>IF($JH$8,JO7,"-")</f>
        <v>-</v>
      </c>
      <c r="JK12" s="95" t="str">
        <f>IF($JH$8,JP7,"-")</f>
        <v>-</v>
      </c>
      <c r="JL12" s="95" t="str">
        <f>IF($JH$8,JQ7,"-")</f>
        <v>-</v>
      </c>
      <c r="JM12" s="84"/>
      <c r="JN12" s="84"/>
      <c r="JO12" s="84"/>
      <c r="JP12" s="84"/>
      <c r="JQ12" s="94" t="s">
        <v>141</v>
      </c>
      <c r="JR12" s="95" t="str">
        <f>IF($JR$8,JW7,"-")</f>
        <v>-</v>
      </c>
      <c r="JS12" s="95" t="str">
        <f>IF($JR$8,JX7,"-")</f>
        <v>-</v>
      </c>
      <c r="JT12" s="95" t="str">
        <f>IF($JR$8,JY7,"-")</f>
        <v>-</v>
      </c>
      <c r="JU12" s="95" t="str">
        <f>IF($JR$8,JZ7,"-")</f>
        <v>-</v>
      </c>
      <c r="JV12" s="95" t="str">
        <f>IF($JR$8,KA7,"-")</f>
        <v>-</v>
      </c>
      <c r="JW12" s="84"/>
      <c r="JX12" s="84"/>
      <c r="JY12" s="84"/>
      <c r="JZ12" s="84"/>
      <c r="KA12" s="94" t="s">
        <v>141</v>
      </c>
      <c r="KB12" s="95" t="str">
        <f>IF($KB$8,KG7,"-")</f>
        <v>-</v>
      </c>
      <c r="KC12" s="95" t="str">
        <f>IF($KB$8,KH7,"-")</f>
        <v>-</v>
      </c>
      <c r="KD12" s="95" t="str">
        <f>IF($KB$8,KI7,"-")</f>
        <v>-</v>
      </c>
      <c r="KE12" s="95" t="str">
        <f>IF($KB$8,KJ7,"-")</f>
        <v>-</v>
      </c>
      <c r="KF12" s="95" t="str">
        <f>IF($KB$8,KK7,"-")</f>
        <v>-</v>
      </c>
      <c r="KG12" s="84"/>
      <c r="KH12" s="84"/>
      <c r="KI12" s="84"/>
      <c r="KJ12" s="84"/>
      <c r="KK12" s="94" t="s">
        <v>141</v>
      </c>
      <c r="KL12" s="95" t="str">
        <f>IF($KL$8,KQ7,"-")</f>
        <v>-</v>
      </c>
      <c r="KM12" s="95" t="str">
        <f>IF($KL$8,KR7,"-")</f>
        <v>-</v>
      </c>
      <c r="KN12" s="95" t="str">
        <f>IF($KL$8,KS7,"-")</f>
        <v>-</v>
      </c>
      <c r="KO12" s="95" t="str">
        <f>IF($KL$8,KT7,"-")</f>
        <v>-</v>
      </c>
      <c r="KP12" s="95" t="str">
        <f>IF($KL$8,KU7,"-")</f>
        <v>-</v>
      </c>
      <c r="KQ12" s="84"/>
      <c r="KR12" s="84"/>
      <c r="KS12" s="84"/>
      <c r="KT12" s="84"/>
      <c r="KU12" s="84"/>
      <c r="KV12" s="94" t="s">
        <v>141</v>
      </c>
      <c r="KW12" s="95" t="str">
        <f>IF($KW$8,LB7,"-")</f>
        <v>-</v>
      </c>
      <c r="KX12" s="95">
        <f>IF($KW$8,LC7,"-")</f>
        <v>13.7</v>
      </c>
      <c r="KY12" s="95">
        <f>IF($KW$8,LD7,"-")</f>
        <v>12</v>
      </c>
      <c r="KZ12" s="95">
        <f>IF($KW$8,LE7,"-")</f>
        <v>14.5</v>
      </c>
      <c r="LA12" s="95">
        <f>IF($KW$8,LF7,"-")</f>
        <v>14.9</v>
      </c>
      <c r="LB12" s="84"/>
      <c r="LC12" s="84"/>
      <c r="LD12" s="84"/>
      <c r="LE12" s="84"/>
      <c r="LF12" s="94" t="s">
        <v>141</v>
      </c>
      <c r="LG12" s="95" t="str">
        <f>IF($LG$8,LL7,"-")</f>
        <v>-</v>
      </c>
      <c r="LH12" s="95">
        <f>IF($LG$8,LM7,"-")</f>
        <v>2.5</v>
      </c>
      <c r="LI12" s="95">
        <f>IF($LG$8,LN7,"-")</f>
        <v>0.3</v>
      </c>
      <c r="LJ12" s="95">
        <f>IF($LG$8,LO7,"-")</f>
        <v>0.3</v>
      </c>
      <c r="LK12" s="95">
        <f>IF($LG$8,LP7,"-")</f>
        <v>0.3</v>
      </c>
      <c r="LL12" s="84"/>
      <c r="LM12" s="84"/>
      <c r="LN12" s="84"/>
      <c r="LO12" s="84"/>
      <c r="LP12" s="94" t="s">
        <v>141</v>
      </c>
      <c r="LQ12" s="95" t="str">
        <f>IF($LQ$8,LV7,"-")</f>
        <v>-</v>
      </c>
      <c r="LR12" s="95">
        <f>IF($LQ$8,LW7,"-")</f>
        <v>259</v>
      </c>
      <c r="LS12" s="95">
        <f>IF($LQ$8,LX7,"-")</f>
        <v>197.2</v>
      </c>
      <c r="LT12" s="95">
        <f>IF($LQ$8,LY7,"-")</f>
        <v>184.6</v>
      </c>
      <c r="LU12" s="95">
        <f>IF($LQ$8,LZ7,"-")</f>
        <v>174.5</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t="str">
        <f>IF($MK$8,MP7,"-")</f>
        <v>-</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142</v>
      </c>
      <c r="AY13" s="95">
        <f>$BI$7</f>
        <v>100</v>
      </c>
      <c r="AZ13" s="95">
        <f>$BI$7</f>
        <v>100</v>
      </c>
      <c r="BA13" s="95">
        <f>$BI$7</f>
        <v>100</v>
      </c>
      <c r="BB13" s="95">
        <f>$BI$7</f>
        <v>100</v>
      </c>
      <c r="BC13" s="95">
        <f>$BI$7</f>
        <v>100</v>
      </c>
      <c r="BD13" s="84"/>
      <c r="BE13" s="84"/>
      <c r="BF13" s="84"/>
      <c r="BG13" s="84"/>
      <c r="BH13" s="84"/>
      <c r="BI13" s="94" t="s">
        <v>142</v>
      </c>
      <c r="BJ13" s="95">
        <f>$BT$7</f>
        <v>100</v>
      </c>
      <c r="BK13" s="95">
        <f>$BT$7</f>
        <v>100</v>
      </c>
      <c r="BL13" s="95">
        <f>$BT$7</f>
        <v>100</v>
      </c>
      <c r="BM13" s="95">
        <f>$BT$7</f>
        <v>100</v>
      </c>
      <c r="BN13" s="95">
        <f>$BT$7</f>
        <v>100</v>
      </c>
      <c r="BO13" s="84"/>
      <c r="BP13" s="84"/>
      <c r="BQ13" s="84"/>
      <c r="BR13" s="84"/>
      <c r="BS13" s="84"/>
      <c r="BT13" s="94" t="s">
        <v>142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143</v>
      </c>
      <c r="C14" s="99"/>
      <c r="D14" s="100"/>
      <c r="E14" s="99"/>
      <c r="F14" s="203" t="s">
        <v>144</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202" t="s">
        <v>145</v>
      </c>
      <c r="C15" s="202"/>
      <c r="D15" s="100"/>
      <c r="E15" s="97">
        <v>1</v>
      </c>
      <c r="F15" s="202" t="s">
        <v>146</v>
      </c>
      <c r="G15" s="202"/>
      <c r="H15" s="102" t="s">
        <v>147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148</v>
      </c>
      <c r="AY15" s="103"/>
      <c r="AZ15" s="103"/>
      <c r="BA15" s="103"/>
      <c r="BB15" s="103"/>
      <c r="BC15" s="103"/>
      <c r="BD15" s="100"/>
      <c r="BE15" s="100"/>
      <c r="BF15" s="100"/>
      <c r="BG15" s="100"/>
      <c r="BH15" s="100"/>
      <c r="BI15" s="101" t="s">
        <v>148</v>
      </c>
      <c r="BJ15" s="103"/>
      <c r="BK15" s="103"/>
      <c r="BL15" s="103"/>
      <c r="BM15" s="103"/>
      <c r="BN15" s="103"/>
      <c r="BO15" s="100"/>
      <c r="BP15" s="100"/>
      <c r="BQ15" s="100"/>
      <c r="BR15" s="100"/>
      <c r="BS15" s="100"/>
      <c r="BT15" s="101" t="s">
        <v>148</v>
      </c>
      <c r="BU15" s="103"/>
      <c r="BV15" s="103"/>
      <c r="BW15" s="103"/>
      <c r="BX15" s="103"/>
      <c r="BY15" s="103"/>
      <c r="BZ15" s="100"/>
      <c r="CA15" s="100"/>
      <c r="CB15" s="100"/>
      <c r="CC15" s="100"/>
      <c r="CD15" s="100"/>
      <c r="CE15" s="101" t="s">
        <v>148</v>
      </c>
      <c r="CF15" s="103"/>
      <c r="CG15" s="103"/>
      <c r="CH15" s="103"/>
      <c r="CI15" s="103"/>
      <c r="CJ15" s="103"/>
      <c r="CK15" s="100"/>
      <c r="CL15" s="100"/>
      <c r="CM15" s="100"/>
      <c r="CN15" s="100"/>
      <c r="CO15" s="101" t="s">
        <v>148</v>
      </c>
      <c r="CP15" s="103"/>
      <c r="CQ15" s="103"/>
      <c r="CR15" s="103"/>
      <c r="CS15" s="103"/>
      <c r="CT15" s="103"/>
      <c r="CU15" s="100"/>
      <c r="CV15" s="100"/>
      <c r="CW15" s="100"/>
      <c r="CX15" s="100"/>
      <c r="CY15" s="100"/>
      <c r="CZ15" s="101" t="s">
        <v>148</v>
      </c>
      <c r="DA15" s="103"/>
      <c r="DB15" s="103"/>
      <c r="DC15" s="103"/>
      <c r="DD15" s="103"/>
      <c r="DE15" s="103"/>
      <c r="DF15" s="100"/>
      <c r="DG15" s="100"/>
      <c r="DH15" s="100"/>
      <c r="DI15" s="100"/>
      <c r="DJ15" s="101" t="s">
        <v>148</v>
      </c>
      <c r="DK15" s="103"/>
      <c r="DL15" s="103"/>
      <c r="DM15" s="103"/>
      <c r="DN15" s="103"/>
      <c r="DO15" s="103"/>
      <c r="DP15" s="100"/>
      <c r="DQ15" s="100"/>
      <c r="DR15" s="100"/>
      <c r="DS15" s="100"/>
      <c r="DT15" s="101" t="s">
        <v>148</v>
      </c>
      <c r="DU15" s="103"/>
      <c r="DV15" s="103"/>
      <c r="DW15" s="103"/>
      <c r="DX15" s="103"/>
      <c r="DY15" s="103"/>
      <c r="DZ15" s="100"/>
      <c r="EA15" s="100"/>
      <c r="EB15" s="100"/>
      <c r="EC15" s="100"/>
      <c r="ED15" s="101" t="s">
        <v>148</v>
      </c>
      <c r="EE15" s="103"/>
      <c r="EF15" s="103"/>
      <c r="EG15" s="103"/>
      <c r="EH15" s="103"/>
      <c r="EI15" s="103"/>
      <c r="EJ15" s="100"/>
      <c r="EK15" s="100"/>
      <c r="EL15" s="100"/>
      <c r="EM15" s="100"/>
      <c r="EN15" s="101" t="s">
        <v>148</v>
      </c>
      <c r="EO15" s="103"/>
      <c r="EP15" s="103"/>
      <c r="EQ15" s="103"/>
      <c r="ER15" s="103"/>
      <c r="ES15" s="103"/>
      <c r="ET15" s="100"/>
      <c r="EU15" s="100"/>
      <c r="EV15" s="100"/>
      <c r="EW15" s="100"/>
      <c r="EX15" s="100"/>
      <c r="EY15" s="101" t="s">
        <v>148</v>
      </c>
      <c r="EZ15" s="103"/>
      <c r="FA15" s="103"/>
      <c r="FB15" s="103"/>
      <c r="FC15" s="103"/>
      <c r="FD15" s="103"/>
      <c r="FE15" s="100"/>
      <c r="FF15" s="100"/>
      <c r="FG15" s="100"/>
      <c r="FH15" s="100"/>
      <c r="FI15" s="101" t="s">
        <v>148</v>
      </c>
      <c r="FJ15" s="103"/>
      <c r="FK15" s="103"/>
      <c r="FL15" s="103"/>
      <c r="FM15" s="103"/>
      <c r="FN15" s="103"/>
      <c r="FO15" s="100"/>
      <c r="FP15" s="100"/>
      <c r="FQ15" s="100"/>
      <c r="FR15" s="100"/>
      <c r="FS15" s="101" t="s">
        <v>148</v>
      </c>
      <c r="FT15" s="103"/>
      <c r="FU15" s="103"/>
      <c r="FV15" s="103"/>
      <c r="FW15" s="103"/>
      <c r="FX15" s="103"/>
      <c r="FY15" s="100"/>
      <c r="FZ15" s="100"/>
      <c r="GA15" s="100"/>
      <c r="GB15" s="100"/>
      <c r="GC15" s="101" t="s">
        <v>148</v>
      </c>
      <c r="GD15" s="103"/>
      <c r="GE15" s="103"/>
      <c r="GF15" s="103"/>
      <c r="GG15" s="103"/>
      <c r="GH15" s="103"/>
      <c r="GI15" s="100"/>
      <c r="GJ15" s="100"/>
      <c r="GK15" s="100"/>
      <c r="GL15" s="100"/>
      <c r="GM15" s="101" t="s">
        <v>148</v>
      </c>
      <c r="GN15" s="103"/>
      <c r="GO15" s="103"/>
      <c r="GP15" s="103"/>
      <c r="GQ15" s="103"/>
      <c r="GR15" s="103"/>
      <c r="GS15" s="100"/>
      <c r="GT15" s="100"/>
      <c r="GU15" s="100"/>
      <c r="GV15" s="100"/>
      <c r="GW15" s="100"/>
      <c r="GX15" s="101" t="s">
        <v>148</v>
      </c>
      <c r="GY15" s="103"/>
      <c r="GZ15" s="103"/>
      <c r="HA15" s="103"/>
      <c r="HB15" s="103"/>
      <c r="HC15" s="103"/>
      <c r="HD15" s="100"/>
      <c r="HE15" s="100"/>
      <c r="HF15" s="100"/>
      <c r="HG15" s="100"/>
      <c r="HH15" s="101" t="s">
        <v>148</v>
      </c>
      <c r="HI15" s="103"/>
      <c r="HJ15" s="103"/>
      <c r="HK15" s="103"/>
      <c r="HL15" s="103"/>
      <c r="HM15" s="103"/>
      <c r="HN15" s="100"/>
      <c r="HO15" s="100"/>
      <c r="HP15" s="100"/>
      <c r="HQ15" s="100"/>
      <c r="HR15" s="101" t="s">
        <v>148</v>
      </c>
      <c r="HS15" s="103"/>
      <c r="HT15" s="103"/>
      <c r="HU15" s="103"/>
      <c r="HV15" s="103"/>
      <c r="HW15" s="103"/>
      <c r="HX15" s="100"/>
      <c r="HY15" s="100"/>
      <c r="HZ15" s="100"/>
      <c r="IA15" s="100"/>
      <c r="IB15" s="101" t="s">
        <v>148</v>
      </c>
      <c r="IC15" s="103"/>
      <c r="ID15" s="103"/>
      <c r="IE15" s="103"/>
      <c r="IF15" s="103"/>
      <c r="IG15" s="103"/>
      <c r="IH15" s="100"/>
      <c r="II15" s="100"/>
      <c r="IJ15" s="100"/>
      <c r="IK15" s="100"/>
      <c r="IL15" s="101" t="s">
        <v>148</v>
      </c>
      <c r="IM15" s="103"/>
      <c r="IN15" s="103"/>
      <c r="IO15" s="103"/>
      <c r="IP15" s="103"/>
      <c r="IQ15" s="103"/>
      <c r="IR15" s="100"/>
      <c r="IS15" s="100"/>
      <c r="IT15" s="100"/>
      <c r="IU15" s="100"/>
      <c r="IV15" s="100"/>
      <c r="IW15" s="101" t="s">
        <v>148</v>
      </c>
      <c r="IX15" s="103"/>
      <c r="IY15" s="103"/>
      <c r="IZ15" s="103"/>
      <c r="JA15" s="103"/>
      <c r="JB15" s="103"/>
      <c r="JC15" s="100"/>
      <c r="JD15" s="100"/>
      <c r="JE15" s="100"/>
      <c r="JF15" s="100"/>
      <c r="JG15" s="101" t="s">
        <v>148</v>
      </c>
      <c r="JH15" s="103"/>
      <c r="JI15" s="103"/>
      <c r="JJ15" s="103"/>
      <c r="JK15" s="103"/>
      <c r="JL15" s="103"/>
      <c r="JM15" s="100"/>
      <c r="JN15" s="100"/>
      <c r="JO15" s="100"/>
      <c r="JP15" s="100"/>
      <c r="JQ15" s="101" t="s">
        <v>148</v>
      </c>
      <c r="JR15" s="103"/>
      <c r="JS15" s="103"/>
      <c r="JT15" s="103"/>
      <c r="JU15" s="103"/>
      <c r="JV15" s="103"/>
      <c r="JW15" s="100"/>
      <c r="JX15" s="100"/>
      <c r="JY15" s="100"/>
      <c r="JZ15" s="100"/>
      <c r="KA15" s="101" t="s">
        <v>148</v>
      </c>
      <c r="KB15" s="103"/>
      <c r="KC15" s="103"/>
      <c r="KD15" s="103"/>
      <c r="KE15" s="103"/>
      <c r="KF15" s="103"/>
      <c r="KG15" s="100"/>
      <c r="KH15" s="100"/>
      <c r="KI15" s="100"/>
      <c r="KJ15" s="100"/>
      <c r="KK15" s="101" t="s">
        <v>148</v>
      </c>
      <c r="KL15" s="103"/>
      <c r="KM15" s="103"/>
      <c r="KN15" s="103"/>
      <c r="KO15" s="103"/>
      <c r="KP15" s="103"/>
      <c r="KQ15" s="100"/>
      <c r="KR15" s="100"/>
      <c r="KS15" s="100"/>
      <c r="KT15" s="100"/>
      <c r="KU15" s="100"/>
      <c r="KV15" s="101" t="s">
        <v>148</v>
      </c>
      <c r="KW15" s="103"/>
      <c r="KX15" s="103"/>
      <c r="KY15" s="103"/>
      <c r="KZ15" s="103"/>
      <c r="LA15" s="103"/>
      <c r="LB15" s="100"/>
      <c r="LC15" s="100"/>
      <c r="LD15" s="100"/>
      <c r="LE15" s="100"/>
      <c r="LF15" s="101" t="s">
        <v>148</v>
      </c>
      <c r="LG15" s="103"/>
      <c r="LH15" s="103"/>
      <c r="LI15" s="103"/>
      <c r="LJ15" s="103"/>
      <c r="LK15" s="103"/>
      <c r="LL15" s="100"/>
      <c r="LM15" s="100"/>
      <c r="LN15" s="100"/>
      <c r="LO15" s="100"/>
      <c r="LP15" s="101" t="s">
        <v>148</v>
      </c>
      <c r="LQ15" s="103"/>
      <c r="LR15" s="103"/>
      <c r="LS15" s="103"/>
      <c r="LT15" s="103"/>
      <c r="LU15" s="103"/>
      <c r="LV15" s="100"/>
      <c r="LW15" s="100"/>
      <c r="LX15" s="100"/>
      <c r="LY15" s="100"/>
      <c r="LZ15" s="101" t="s">
        <v>148</v>
      </c>
      <c r="MA15" s="103"/>
      <c r="MB15" s="103"/>
      <c r="MC15" s="103"/>
      <c r="MD15" s="103"/>
      <c r="ME15" s="103"/>
      <c r="MF15" s="100"/>
      <c r="MG15" s="100"/>
      <c r="MH15" s="100"/>
      <c r="MI15" s="100"/>
      <c r="MJ15" s="101" t="s">
        <v>148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202" t="s">
        <v>149</v>
      </c>
      <c r="C16" s="202"/>
      <c r="D16" s="100"/>
      <c r="E16" s="97">
        <f>E15+1</f>
        <v>2</v>
      </c>
      <c r="F16" s="202" t="s">
        <v>150</v>
      </c>
      <c r="G16" s="202"/>
      <c r="H16" s="102" t="s">
        <v>151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202" t="s">
        <v>152</v>
      </c>
      <c r="C17" s="202"/>
      <c r="D17" s="100"/>
      <c r="E17" s="97">
        <f t="shared" ref="E17" si="8">E16+1</f>
        <v>3</v>
      </c>
      <c r="F17" s="202" t="s">
        <v>153</v>
      </c>
      <c r="G17" s="202"/>
      <c r="H17" s="102" t="s">
        <v>154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155</v>
      </c>
      <c r="AY17" s="106" t="e">
        <f>IF(AY7="-",NA(),AY7)</f>
        <v>#N/A</v>
      </c>
      <c r="AZ17" s="106">
        <f t="shared" ref="AZ17:BC17" si="9">IF(AZ7="-",NA(),AZ7)</f>
        <v>116.6</v>
      </c>
      <c r="BA17" s="106">
        <f t="shared" si="9"/>
        <v>111.6</v>
      </c>
      <c r="BB17" s="106">
        <f t="shared" si="9"/>
        <v>107.8</v>
      </c>
      <c r="BC17" s="106">
        <f t="shared" si="9"/>
        <v>109.3</v>
      </c>
      <c r="BD17" s="100"/>
      <c r="BE17" s="100"/>
      <c r="BF17" s="100"/>
      <c r="BG17" s="100"/>
      <c r="BH17" s="100"/>
      <c r="BI17" s="105" t="s">
        <v>155</v>
      </c>
      <c r="BJ17" s="106" t="e">
        <f>IF(BJ7="-",NA(),BJ7)</f>
        <v>#N/A</v>
      </c>
      <c r="BK17" s="106">
        <f t="shared" ref="BK17:BN17" si="10">IF(BK7="-",NA(),BK7)</f>
        <v>115.9</v>
      </c>
      <c r="BL17" s="106">
        <f t="shared" si="10"/>
        <v>111.6</v>
      </c>
      <c r="BM17" s="106">
        <f t="shared" si="10"/>
        <v>112.3</v>
      </c>
      <c r="BN17" s="106">
        <f t="shared" si="10"/>
        <v>112.4</v>
      </c>
      <c r="BO17" s="100"/>
      <c r="BP17" s="100"/>
      <c r="BQ17" s="100"/>
      <c r="BR17" s="100"/>
      <c r="BS17" s="100"/>
      <c r="BT17" s="105" t="s">
        <v>155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155</v>
      </c>
      <c r="CF17" s="106" t="e">
        <f>IF(CF7="-",NA(),CF7)</f>
        <v>#N/A</v>
      </c>
      <c r="CG17" s="106">
        <f t="shared" ref="CG17:CJ17" si="12">IF(CG7="-",NA(),CG7)</f>
        <v>37151.9</v>
      </c>
      <c r="CH17" s="106">
        <f t="shared" si="12"/>
        <v>38709</v>
      </c>
      <c r="CI17" s="106">
        <f t="shared" si="12"/>
        <v>40090.800000000003</v>
      </c>
      <c r="CJ17" s="106">
        <f t="shared" si="12"/>
        <v>39526.300000000003</v>
      </c>
      <c r="CK17" s="100"/>
      <c r="CL17" s="100"/>
      <c r="CM17" s="100"/>
      <c r="CN17" s="100"/>
      <c r="CO17" s="105" t="s">
        <v>155</v>
      </c>
      <c r="CP17" s="107" t="e">
        <f>IF(CP7="-",NA(),CP7)</f>
        <v>#N/A</v>
      </c>
      <c r="CQ17" s="107">
        <f t="shared" ref="CQ17:CT17" si="13">IF(CQ7="-",NA(),CQ7)</f>
        <v>7891</v>
      </c>
      <c r="CR17" s="107">
        <f t="shared" si="13"/>
        <v>5757</v>
      </c>
      <c r="CS17" s="107">
        <f t="shared" si="13"/>
        <v>4027</v>
      </c>
      <c r="CT17" s="107">
        <f t="shared" si="13"/>
        <v>4755</v>
      </c>
      <c r="CU17" s="100"/>
      <c r="CV17" s="100"/>
      <c r="CW17" s="100"/>
      <c r="CX17" s="100"/>
      <c r="CY17" s="100"/>
      <c r="CZ17" s="105" t="s">
        <v>155</v>
      </c>
      <c r="DA17" s="106" t="e">
        <f>IF(DA7="-",NA(),DA7)</f>
        <v>#N/A</v>
      </c>
      <c r="DB17" s="106">
        <f t="shared" ref="DB17:DE17" si="14">IF(DB7="-",NA(),DB7)</f>
        <v>14.6</v>
      </c>
      <c r="DC17" s="106">
        <f t="shared" si="14"/>
        <v>14</v>
      </c>
      <c r="DD17" s="106">
        <f t="shared" si="14"/>
        <v>14.1</v>
      </c>
      <c r="DE17" s="106">
        <f t="shared" si="14"/>
        <v>14.1</v>
      </c>
      <c r="DF17" s="100"/>
      <c r="DG17" s="100"/>
      <c r="DH17" s="100"/>
      <c r="DI17" s="100"/>
      <c r="DJ17" s="105" t="s">
        <v>155</v>
      </c>
      <c r="DK17" s="106" t="e">
        <f>IF(DK7="-",NA(),DK7)</f>
        <v>#N/A</v>
      </c>
      <c r="DL17" s="106">
        <f t="shared" ref="DL17:DO17" si="15">IF(DL7="-",NA(),DL7)</f>
        <v>0</v>
      </c>
      <c r="DM17" s="106">
        <f t="shared" si="15"/>
        <v>0</v>
      </c>
      <c r="DN17" s="106">
        <f t="shared" si="15"/>
        <v>0</v>
      </c>
      <c r="DO17" s="106">
        <f t="shared" si="15"/>
        <v>0</v>
      </c>
      <c r="DP17" s="100"/>
      <c r="DQ17" s="100"/>
      <c r="DR17" s="100"/>
      <c r="DS17" s="100"/>
      <c r="DT17" s="105" t="s">
        <v>155</v>
      </c>
      <c r="DU17" s="106" t="e">
        <f>IF(DU7="-",NA(),DU7)</f>
        <v>#N/A</v>
      </c>
      <c r="DV17" s="106">
        <f t="shared" ref="DV17:DY17" si="16">IF(DV7="-",NA(),DV7)</f>
        <v>0</v>
      </c>
      <c r="DW17" s="106">
        <f t="shared" si="16"/>
        <v>0</v>
      </c>
      <c r="DX17" s="106">
        <f t="shared" si="16"/>
        <v>0</v>
      </c>
      <c r="DY17" s="106">
        <f t="shared" si="16"/>
        <v>0</v>
      </c>
      <c r="DZ17" s="100"/>
      <c r="EA17" s="100"/>
      <c r="EB17" s="100"/>
      <c r="EC17" s="100"/>
      <c r="ED17" s="105" t="s">
        <v>155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155</v>
      </c>
      <c r="EO17" s="106" t="e">
        <f>IF(EO7="-",NA(),EO7)</f>
        <v>#N/A</v>
      </c>
      <c r="EP17" s="106">
        <f t="shared" ref="EP17:ES17" si="18">IF(EP7="-",NA(),EP7)</f>
        <v>100</v>
      </c>
      <c r="EQ17" s="106">
        <f t="shared" si="18"/>
        <v>100</v>
      </c>
      <c r="ER17" s="106">
        <f t="shared" si="18"/>
        <v>100</v>
      </c>
      <c r="ES17" s="106">
        <f t="shared" si="18"/>
        <v>100</v>
      </c>
      <c r="ET17" s="100"/>
      <c r="EU17" s="100"/>
      <c r="EV17" s="100"/>
      <c r="EW17" s="100"/>
      <c r="EX17" s="100"/>
      <c r="EY17" s="105" t="s">
        <v>155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155</v>
      </c>
      <c r="KW17" s="106" t="e">
        <f>IF(KW7="-",NA(),KW7)</f>
        <v>#N/A</v>
      </c>
      <c r="KX17" s="106">
        <f t="shared" ref="KX17:LA17" si="34">IF(KX7="-",NA(),KX7)</f>
        <v>14.6</v>
      </c>
      <c r="KY17" s="106">
        <f t="shared" si="34"/>
        <v>14</v>
      </c>
      <c r="KZ17" s="106">
        <f t="shared" si="34"/>
        <v>14.1</v>
      </c>
      <c r="LA17" s="106">
        <f t="shared" si="34"/>
        <v>14.1</v>
      </c>
      <c r="LB17" s="100"/>
      <c r="LC17" s="100"/>
      <c r="LD17" s="100"/>
      <c r="LE17" s="100"/>
      <c r="LF17" s="105" t="s">
        <v>155</v>
      </c>
      <c r="LG17" s="106" t="e">
        <f>IF(LG7="-",NA(),LG7)</f>
        <v>#N/A</v>
      </c>
      <c r="LH17" s="106">
        <f t="shared" ref="LH17:LK17" si="35">IF(LH7="-",NA(),LH7)</f>
        <v>0</v>
      </c>
      <c r="LI17" s="106">
        <f t="shared" si="35"/>
        <v>0</v>
      </c>
      <c r="LJ17" s="106">
        <f t="shared" si="35"/>
        <v>0</v>
      </c>
      <c r="LK17" s="106">
        <f t="shared" si="35"/>
        <v>0</v>
      </c>
      <c r="LL17" s="100"/>
      <c r="LM17" s="100"/>
      <c r="LN17" s="100"/>
      <c r="LO17" s="100"/>
      <c r="LP17" s="105" t="s">
        <v>155</v>
      </c>
      <c r="LQ17" s="106" t="e">
        <f>IF(LQ7="-",NA(),LQ7)</f>
        <v>#N/A</v>
      </c>
      <c r="LR17" s="106">
        <f t="shared" ref="LR17:LU17" si="36">IF(LR7="-",NA(),LR7)</f>
        <v>0</v>
      </c>
      <c r="LS17" s="106">
        <f t="shared" si="36"/>
        <v>0</v>
      </c>
      <c r="LT17" s="106">
        <f t="shared" si="36"/>
        <v>0</v>
      </c>
      <c r="LU17" s="106">
        <f t="shared" si="36"/>
        <v>0</v>
      </c>
      <c r="LV17" s="100"/>
      <c r="LW17" s="100"/>
      <c r="LX17" s="100"/>
      <c r="LY17" s="100"/>
      <c r="LZ17" s="105" t="s">
        <v>155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155</v>
      </c>
      <c r="MK17" s="106" t="e">
        <f>IF(MK7="-",NA(),MK7)</f>
        <v>#N/A</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202" t="s">
        <v>156</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157</v>
      </c>
      <c r="AY18" s="106" t="e">
        <f>IF(BD7="-",NA(),BD7)</f>
        <v>#N/A</v>
      </c>
      <c r="AZ18" s="106">
        <f t="shared" ref="AZ18:BC18" si="39">IF(BE7="-",NA(),BE7)</f>
        <v>124.4</v>
      </c>
      <c r="BA18" s="106">
        <f t="shared" si="39"/>
        <v>118.8</v>
      </c>
      <c r="BB18" s="106">
        <f t="shared" si="39"/>
        <v>88.8</v>
      </c>
      <c r="BC18" s="106">
        <f t="shared" si="39"/>
        <v>121.3</v>
      </c>
      <c r="BD18" s="100"/>
      <c r="BE18" s="100"/>
      <c r="BF18" s="100"/>
      <c r="BG18" s="100"/>
      <c r="BH18" s="100"/>
      <c r="BI18" s="105" t="s">
        <v>157</v>
      </c>
      <c r="BJ18" s="106" t="e">
        <f>IF(BO7="-",NA(),BO7)</f>
        <v>#N/A</v>
      </c>
      <c r="BK18" s="106">
        <f t="shared" ref="BK18:BN18" si="40">IF(BP7="-",NA(),BP7)</f>
        <v>324.60000000000002</v>
      </c>
      <c r="BL18" s="106">
        <f t="shared" si="40"/>
        <v>255.4</v>
      </c>
      <c r="BM18" s="106">
        <f t="shared" si="40"/>
        <v>269.8</v>
      </c>
      <c r="BN18" s="106">
        <f t="shared" si="40"/>
        <v>247.9</v>
      </c>
      <c r="BO18" s="100"/>
      <c r="BP18" s="100"/>
      <c r="BQ18" s="100"/>
      <c r="BR18" s="100"/>
      <c r="BS18" s="100"/>
      <c r="BT18" s="105" t="s">
        <v>157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157</v>
      </c>
      <c r="CF18" s="106" t="e">
        <f>IF(CK7="-",NA(),CK7)</f>
        <v>#N/A</v>
      </c>
      <c r="CG18" s="106">
        <f t="shared" ref="CG18:CJ18" si="42">IF(CL7="-",NA(),CL7)</f>
        <v>17642.5</v>
      </c>
      <c r="CH18" s="106">
        <f t="shared" si="42"/>
        <v>18815.8</v>
      </c>
      <c r="CI18" s="106">
        <f t="shared" si="42"/>
        <v>22847.9</v>
      </c>
      <c r="CJ18" s="106">
        <f t="shared" si="42"/>
        <v>19210.5</v>
      </c>
      <c r="CK18" s="100"/>
      <c r="CL18" s="100"/>
      <c r="CM18" s="100"/>
      <c r="CN18" s="100"/>
      <c r="CO18" s="105" t="s">
        <v>157</v>
      </c>
      <c r="CP18" s="107" t="e">
        <f>IF(CU7="-",NA(),CU7)</f>
        <v>#N/A</v>
      </c>
      <c r="CQ18" s="107">
        <f t="shared" ref="CQ18:CT18" si="43">IF(CV7="-",NA(),CV7)</f>
        <v>58539</v>
      </c>
      <c r="CR18" s="107">
        <f t="shared" si="43"/>
        <v>37685</v>
      </c>
      <c r="CS18" s="107">
        <f t="shared" si="43"/>
        <v>2390</v>
      </c>
      <c r="CT18" s="107">
        <f t="shared" si="43"/>
        <v>32739</v>
      </c>
      <c r="CU18" s="100"/>
      <c r="CV18" s="100"/>
      <c r="CW18" s="100"/>
      <c r="CX18" s="100"/>
      <c r="CY18" s="100"/>
      <c r="CZ18" s="105" t="s">
        <v>157</v>
      </c>
      <c r="DA18" s="106" t="e">
        <f>IF(DF7="-",NA(),DF7)</f>
        <v>#N/A</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157</v>
      </c>
      <c r="DK18" s="106" t="e">
        <f>IF(DP7="-",NA(),DP7)</f>
        <v>#N/A</v>
      </c>
      <c r="DL18" s="106">
        <f t="shared" ref="DL18:DO18" si="45">IF(DQ7="-",NA(),DQ7)</f>
        <v>14.6</v>
      </c>
      <c r="DM18" s="106">
        <f t="shared" si="45"/>
        <v>17.3</v>
      </c>
      <c r="DN18" s="106">
        <f t="shared" si="45"/>
        <v>14.6</v>
      </c>
      <c r="DO18" s="106">
        <f t="shared" si="45"/>
        <v>11.9</v>
      </c>
      <c r="DP18" s="100"/>
      <c r="DQ18" s="100"/>
      <c r="DR18" s="100"/>
      <c r="DS18" s="100"/>
      <c r="DT18" s="105" t="s">
        <v>157</v>
      </c>
      <c r="DU18" s="106" t="e">
        <f>IF(DZ7="-",NA(),DZ7)</f>
        <v>#N/A</v>
      </c>
      <c r="DV18" s="106">
        <f t="shared" ref="DV18:DY18" si="46">IF(EA7="-",NA(),EA7)</f>
        <v>102</v>
      </c>
      <c r="DW18" s="106">
        <f t="shared" si="46"/>
        <v>100.7</v>
      </c>
      <c r="DX18" s="106">
        <f t="shared" si="46"/>
        <v>100.1</v>
      </c>
      <c r="DY18" s="106">
        <f t="shared" si="46"/>
        <v>132.80000000000001</v>
      </c>
      <c r="DZ18" s="100"/>
      <c r="EA18" s="100"/>
      <c r="EB18" s="100"/>
      <c r="EC18" s="100"/>
      <c r="ED18" s="105" t="s">
        <v>157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157</v>
      </c>
      <c r="EO18" s="106" t="e">
        <f>IF(ET7="-",NA(),ET7)</f>
        <v>#N/A</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157</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157</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157</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157</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157</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157</v>
      </c>
      <c r="KW18" s="106" t="e">
        <f>IF(OR(NOT($KW$8),LB7="-"),NA(),LB7)</f>
        <v>#N/A</v>
      </c>
      <c r="KX18" s="106">
        <f>IF(OR(NOT($KW$8),LC7="-"),NA(),LC7)</f>
        <v>13.7</v>
      </c>
      <c r="KY18" s="106">
        <f>IF(OR(NOT($KW$8),LD7="-"),NA(),LD7)</f>
        <v>12</v>
      </c>
      <c r="KZ18" s="106">
        <f>IF(OR(NOT($KW$8),LE7="-"),NA(),LE7)</f>
        <v>14.5</v>
      </c>
      <c r="LA18" s="106">
        <f>IF(OR(NOT($KW$8),LF7="-"),NA(),LF7)</f>
        <v>14.9</v>
      </c>
      <c r="LB18" s="100"/>
      <c r="LC18" s="100"/>
      <c r="LD18" s="100"/>
      <c r="LE18" s="100"/>
      <c r="LF18" s="105" t="s">
        <v>157</v>
      </c>
      <c r="LG18" s="106" t="e">
        <f>IF(OR(NOT($LG$8),LL7="-"),NA(),LL7)</f>
        <v>#N/A</v>
      </c>
      <c r="LH18" s="106">
        <f>IF(OR(NOT($LG$8),LM7="-"),NA(),LM7)</f>
        <v>2.5</v>
      </c>
      <c r="LI18" s="106">
        <f>IF(OR(NOT($LG$8),LN7="-"),NA(),LN7)</f>
        <v>0.3</v>
      </c>
      <c r="LJ18" s="106">
        <f>IF(OR(NOT($LG$8),LO7="-"),NA(),LO7)</f>
        <v>0.3</v>
      </c>
      <c r="LK18" s="106">
        <f>IF(OR(NOT($LG$8),LP7="-"),NA(),LP7)</f>
        <v>0.3</v>
      </c>
      <c r="LL18" s="100"/>
      <c r="LM18" s="100"/>
      <c r="LN18" s="100"/>
      <c r="LO18" s="100"/>
      <c r="LP18" s="105" t="s">
        <v>157</v>
      </c>
      <c r="LQ18" s="106" t="e">
        <f>IF(OR(NOT($LQ$8),LV7="-"),NA(),LV7)</f>
        <v>#N/A</v>
      </c>
      <c r="LR18" s="106">
        <f>IF(OR(NOT($LQ$8),LW7="-"),NA(),LW7)</f>
        <v>259</v>
      </c>
      <c r="LS18" s="106">
        <f>IF(OR(NOT($LQ$8),LX7="-"),NA(),LX7)</f>
        <v>197.2</v>
      </c>
      <c r="LT18" s="106">
        <f>IF(OR(NOT($LQ$8),LY7="-"),NA(),LY7)</f>
        <v>184.6</v>
      </c>
      <c r="LU18" s="106">
        <f>IF(OR(NOT($LQ$8),LZ7="-"),NA(),LZ7)</f>
        <v>174.5</v>
      </c>
      <c r="LV18" s="100"/>
      <c r="LW18" s="100"/>
      <c r="LX18" s="100"/>
      <c r="LY18" s="100"/>
      <c r="LZ18" s="105" t="s">
        <v>157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157</v>
      </c>
      <c r="MK18" s="106" t="e">
        <f>IF(OR(NOT($MK$8),MP7="-"),NA(),MP7)</f>
        <v>#N/A</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202" t="s">
        <v>158</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142</v>
      </c>
      <c r="AY19" s="106">
        <f>$BI$7</f>
        <v>100</v>
      </c>
      <c r="AZ19" s="106">
        <f t="shared" ref="AZ19:BC19" si="49">$BI$7</f>
        <v>100</v>
      </c>
      <c r="BA19" s="106">
        <f t="shared" si="49"/>
        <v>100</v>
      </c>
      <c r="BB19" s="106">
        <f t="shared" si="49"/>
        <v>100</v>
      </c>
      <c r="BC19" s="106">
        <f t="shared" si="49"/>
        <v>100</v>
      </c>
      <c r="BD19" s="100"/>
      <c r="BE19" s="100"/>
      <c r="BF19" s="100"/>
      <c r="BG19" s="100"/>
      <c r="BH19" s="100"/>
      <c r="BI19" s="108" t="s">
        <v>142</v>
      </c>
      <c r="BJ19" s="106">
        <f>$BT$7</f>
        <v>100</v>
      </c>
      <c r="BK19" s="106">
        <f>$BT$7</f>
        <v>100</v>
      </c>
      <c r="BL19" s="106">
        <f>$BT$7</f>
        <v>100</v>
      </c>
      <c r="BM19" s="106">
        <f>$BT$7</f>
        <v>100</v>
      </c>
      <c r="BN19" s="106">
        <f>$BT$7</f>
        <v>100</v>
      </c>
      <c r="BO19" s="100"/>
      <c r="BP19" s="100"/>
      <c r="BQ19" s="100"/>
      <c r="BR19" s="100"/>
      <c r="BS19" s="100"/>
      <c r="BT19" s="108" t="s">
        <v>142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202" t="s">
        <v>159</v>
      </c>
      <c r="C20" s="202"/>
      <c r="D20" s="100"/>
    </row>
    <row r="21" spans="1:374">
      <c r="A21" s="97">
        <f t="shared" si="7"/>
        <v>7</v>
      </c>
      <c r="B21" s="202" t="s">
        <v>160</v>
      </c>
      <c r="C21" s="202"/>
      <c r="D21" s="100"/>
    </row>
    <row r="22" spans="1:374">
      <c r="A22" s="97">
        <f t="shared" si="7"/>
        <v>8</v>
      </c>
      <c r="B22" s="202" t="s">
        <v>161</v>
      </c>
      <c r="C22" s="202"/>
      <c r="D22" s="100"/>
      <c r="E22" s="204" t="s">
        <v>162</v>
      </c>
      <c r="F22" s="205"/>
      <c r="G22" s="205"/>
      <c r="H22" s="205"/>
      <c r="I22" s="206"/>
    </row>
    <row r="23" spans="1:374">
      <c r="A23" s="97">
        <f t="shared" si="7"/>
        <v>9</v>
      </c>
      <c r="B23" s="202" t="s">
        <v>163</v>
      </c>
      <c r="C23" s="202"/>
      <c r="D23" s="100"/>
      <c r="E23" s="207"/>
      <c r="F23" s="208"/>
      <c r="G23" s="208"/>
      <c r="H23" s="208"/>
      <c r="I23" s="209"/>
    </row>
    <row r="24" spans="1:374">
      <c r="A24" s="97">
        <f t="shared" si="7"/>
        <v>10</v>
      </c>
      <c r="B24" s="202" t="s">
        <v>164</v>
      </c>
      <c r="C24" s="202"/>
      <c r="D24" s="100"/>
      <c r="E24" s="207"/>
      <c r="F24" s="208"/>
      <c r="G24" s="208"/>
      <c r="H24" s="208"/>
      <c r="I24" s="209"/>
    </row>
    <row r="25" spans="1:374">
      <c r="A25" s="97">
        <f t="shared" si="7"/>
        <v>11</v>
      </c>
      <c r="B25" s="202" t="s">
        <v>165</v>
      </c>
      <c r="C25" s="202"/>
      <c r="D25" s="100"/>
      <c r="E25" s="207"/>
      <c r="F25" s="208"/>
      <c r="G25" s="208"/>
      <c r="H25" s="208"/>
      <c r="I25" s="209"/>
    </row>
    <row r="26" spans="1:374">
      <c r="A26" s="97">
        <f t="shared" si="7"/>
        <v>12</v>
      </c>
      <c r="B26" s="202" t="s">
        <v>166</v>
      </c>
      <c r="C26" s="202"/>
      <c r="D26" s="100"/>
      <c r="E26" s="207"/>
      <c r="F26" s="208"/>
      <c r="G26" s="208"/>
      <c r="H26" s="208"/>
      <c r="I26" s="209"/>
    </row>
    <row r="27" spans="1:374">
      <c r="A27" s="97">
        <f t="shared" si="7"/>
        <v>13</v>
      </c>
      <c r="B27" s="202" t="s">
        <v>167</v>
      </c>
      <c r="C27" s="202"/>
      <c r="D27" s="100"/>
      <c r="E27" s="207"/>
      <c r="F27" s="208"/>
      <c r="G27" s="208"/>
      <c r="H27" s="208"/>
      <c r="I27" s="209"/>
    </row>
    <row r="28" spans="1:374">
      <c r="A28" s="97">
        <f t="shared" si="7"/>
        <v>14</v>
      </c>
      <c r="B28" s="202" t="s">
        <v>168</v>
      </c>
      <c r="C28" s="202"/>
      <c r="D28" s="100"/>
      <c r="E28" s="207"/>
      <c r="F28" s="208"/>
      <c r="G28" s="208"/>
      <c r="H28" s="208"/>
      <c r="I28" s="209"/>
    </row>
    <row r="29" spans="1:374">
      <c r="A29" s="97">
        <f t="shared" si="7"/>
        <v>15</v>
      </c>
      <c r="B29" s="202" t="s">
        <v>169</v>
      </c>
      <c r="C29" s="202"/>
      <c r="D29" s="100"/>
      <c r="E29" s="207"/>
      <c r="F29" s="208"/>
      <c r="G29" s="208"/>
      <c r="H29" s="208"/>
      <c r="I29" s="209"/>
    </row>
    <row r="30" spans="1:374">
      <c r="A30" s="97">
        <f t="shared" si="7"/>
        <v>16</v>
      </c>
      <c r="B30" s="202" t="s">
        <v>170</v>
      </c>
      <c r="C30" s="202"/>
      <c r="D30" s="100"/>
      <c r="E30" s="207"/>
      <c r="F30" s="208"/>
      <c r="G30" s="208"/>
      <c r="H30" s="208"/>
      <c r="I30" s="209"/>
    </row>
    <row r="31" spans="1:374">
      <c r="A31" s="97">
        <f t="shared" si="7"/>
        <v>17</v>
      </c>
      <c r="B31" s="202" t="s">
        <v>171</v>
      </c>
      <c r="C31" s="202"/>
      <c r="D31" s="100"/>
      <c r="E31" s="207"/>
      <c r="F31" s="208"/>
      <c r="G31" s="208"/>
      <c r="H31" s="208"/>
      <c r="I31" s="209"/>
    </row>
    <row r="32" spans="1:374">
      <c r="A32" s="97">
        <f t="shared" si="7"/>
        <v>18</v>
      </c>
      <c r="B32" s="202" t="s">
        <v>172</v>
      </c>
      <c r="C32" s="202"/>
      <c r="D32" s="100"/>
      <c r="E32" s="207"/>
      <c r="F32" s="208"/>
      <c r="G32" s="208"/>
      <c r="H32" s="208"/>
      <c r="I32" s="209"/>
    </row>
    <row r="33" spans="1:16">
      <c r="A33" s="97">
        <f t="shared" si="7"/>
        <v>19</v>
      </c>
      <c r="B33" s="202" t="s">
        <v>173</v>
      </c>
      <c r="C33" s="202"/>
      <c r="D33" s="100"/>
      <c r="E33" s="207"/>
      <c r="F33" s="208"/>
      <c r="G33" s="208"/>
      <c r="H33" s="208"/>
      <c r="I33" s="209"/>
    </row>
    <row r="34" spans="1:16">
      <c r="A34" s="97">
        <f t="shared" si="7"/>
        <v>20</v>
      </c>
      <c r="B34" s="202" t="s">
        <v>174</v>
      </c>
      <c r="C34" s="202"/>
      <c r="D34" s="100"/>
      <c r="E34" s="207"/>
      <c r="F34" s="208"/>
      <c r="G34" s="208"/>
      <c r="H34" s="208"/>
      <c r="I34" s="209"/>
    </row>
    <row r="35" spans="1:16" ht="25.5" customHeight="1">
      <c r="E35" s="210"/>
      <c r="F35" s="211"/>
      <c r="G35" s="211"/>
      <c r="H35" s="211"/>
      <c r="I35" s="212"/>
    </row>
    <row r="36" spans="1:16">
      <c r="A36" t="s">
        <v>175</v>
      </c>
      <c r="B36" t="s">
        <v>176</v>
      </c>
    </row>
    <row r="37" spans="1:16">
      <c r="A37" t="s">
        <v>177</v>
      </c>
      <c r="B37" t="s">
        <v>178</v>
      </c>
      <c r="L37" s="204" t="s">
        <v>162</v>
      </c>
      <c r="M37" s="205"/>
      <c r="N37" s="205"/>
      <c r="O37" s="205"/>
      <c r="P37" s="206"/>
    </row>
    <row r="38" spans="1:16">
      <c r="A38" t="s">
        <v>179</v>
      </c>
      <c r="B38" t="s">
        <v>180</v>
      </c>
      <c r="L38" s="207"/>
      <c r="M38" s="208"/>
      <c r="N38" s="208"/>
      <c r="O38" s="208"/>
      <c r="P38" s="209"/>
    </row>
    <row r="39" spans="1:16">
      <c r="A39" t="s">
        <v>181</v>
      </c>
      <c r="B39" t="s">
        <v>182</v>
      </c>
      <c r="L39" s="207"/>
      <c r="M39" s="208"/>
      <c r="N39" s="208"/>
      <c r="O39" s="208"/>
      <c r="P39" s="209"/>
    </row>
    <row r="40" spans="1:16">
      <c r="A40" t="s">
        <v>183</v>
      </c>
      <c r="B40" t="s">
        <v>184</v>
      </c>
      <c r="L40" s="207"/>
      <c r="M40" s="208"/>
      <c r="N40" s="208"/>
      <c r="O40" s="208"/>
      <c r="P40" s="209"/>
    </row>
    <row r="41" spans="1:16">
      <c r="A41" t="s">
        <v>185</v>
      </c>
      <c r="B41" t="s">
        <v>186</v>
      </c>
      <c r="L41" s="207"/>
      <c r="M41" s="208"/>
      <c r="N41" s="208"/>
      <c r="O41" s="208"/>
      <c r="P41" s="209"/>
    </row>
    <row r="42" spans="1:16">
      <c r="A42" t="s">
        <v>187</v>
      </c>
      <c r="B42" t="s">
        <v>188</v>
      </c>
      <c r="L42" s="207"/>
      <c r="M42" s="208"/>
      <c r="N42" s="208"/>
      <c r="O42" s="208"/>
      <c r="P42" s="209"/>
    </row>
    <row r="43" spans="1:16">
      <c r="A43" t="s">
        <v>189</v>
      </c>
      <c r="B43" t="s">
        <v>190</v>
      </c>
      <c r="L43" s="207"/>
      <c r="M43" s="208"/>
      <c r="N43" s="208"/>
      <c r="O43" s="208"/>
      <c r="P43" s="209"/>
    </row>
    <row r="44" spans="1:16">
      <c r="A44" t="s">
        <v>191</v>
      </c>
      <c r="B44" t="s">
        <v>192</v>
      </c>
      <c r="L44" s="207"/>
      <c r="M44" s="208"/>
      <c r="N44" s="208"/>
      <c r="O44" s="208"/>
      <c r="P44" s="209"/>
    </row>
    <row r="45" spans="1:16">
      <c r="A45" t="s">
        <v>193</v>
      </c>
      <c r="B45" t="s">
        <v>194</v>
      </c>
      <c r="L45" s="207"/>
      <c r="M45" s="208"/>
      <c r="N45" s="208"/>
      <c r="O45" s="208"/>
      <c r="P45" s="209"/>
    </row>
    <row r="46" spans="1:16">
      <c r="A46" t="s">
        <v>195</v>
      </c>
      <c r="B46" t="s">
        <v>196</v>
      </c>
      <c r="L46" s="207"/>
      <c r="M46" s="208"/>
      <c r="N46" s="208"/>
      <c r="O46" s="208"/>
      <c r="P46" s="209"/>
    </row>
    <row r="47" spans="1:16">
      <c r="A47" t="s">
        <v>197</v>
      </c>
      <c r="B47" t="s">
        <v>198</v>
      </c>
      <c r="L47" s="207"/>
      <c r="M47" s="208"/>
      <c r="N47" s="208"/>
      <c r="O47" s="208"/>
      <c r="P47" s="209"/>
    </row>
    <row r="48" spans="1:16">
      <c r="A48" t="s">
        <v>199</v>
      </c>
      <c r="B48" t="s">
        <v>200</v>
      </c>
      <c r="L48" s="207"/>
      <c r="M48" s="208"/>
      <c r="N48" s="208"/>
      <c r="O48" s="208"/>
      <c r="P48" s="209"/>
    </row>
    <row r="49" spans="1:16">
      <c r="A49" t="s">
        <v>201</v>
      </c>
      <c r="B49" t="s">
        <v>202</v>
      </c>
      <c r="L49" s="207"/>
      <c r="M49" s="208"/>
      <c r="N49" s="208"/>
      <c r="O49" s="208"/>
      <c r="P49" s="209"/>
    </row>
    <row r="50" spans="1:16" ht="26.25" customHeight="1">
      <c r="A50" t="s">
        <v>203</v>
      </c>
      <c r="B50" t="s">
        <v>204</v>
      </c>
      <c r="L50" s="210"/>
      <c r="M50" s="211"/>
      <c r="N50" s="211"/>
      <c r="O50" s="211"/>
      <c r="P50" s="212"/>
    </row>
    <row r="51" spans="1:16">
      <c r="A51" t="s">
        <v>205</v>
      </c>
      <c r="B51" t="s">
        <v>206</v>
      </c>
    </row>
    <row r="52" spans="1:16">
      <c r="A52" t="s">
        <v>207</v>
      </c>
      <c r="B52" t="s">
        <v>208</v>
      </c>
    </row>
    <row r="53" spans="1:16">
      <c r="A53" t="s">
        <v>209</v>
      </c>
      <c r="B53" t="s">
        <v>210</v>
      </c>
    </row>
    <row r="54" spans="1:16">
      <c r="A54" t="s">
        <v>211</v>
      </c>
      <c r="B54" t="s">
        <v>212</v>
      </c>
    </row>
    <row r="55" spans="1:16">
      <c r="A55" t="s">
        <v>213</v>
      </c>
      <c r="B55" t="s">
        <v>214</v>
      </c>
    </row>
    <row r="56" spans="1:16">
      <c r="A56" t="s">
        <v>215</v>
      </c>
      <c r="B56" t="s">
        <v>216</v>
      </c>
    </row>
    <row r="57" spans="1:16">
      <c r="A57" t="s">
        <v>217</v>
      </c>
      <c r="B57" t="s">
        <v>218</v>
      </c>
    </row>
    <row r="58" spans="1:16">
      <c r="A58" t="s">
        <v>219</v>
      </c>
      <c r="B58" t="s">
        <v>220</v>
      </c>
    </row>
    <row r="59" spans="1:16">
      <c r="A59" t="s">
        <v>221</v>
      </c>
      <c r="B59" t="s">
        <v>222</v>
      </c>
    </row>
    <row r="60" spans="1:16">
      <c r="A60" t="s">
        <v>223</v>
      </c>
      <c r="B60" t="s">
        <v>224</v>
      </c>
    </row>
    <row r="61" spans="1:16">
      <c r="A61" t="s">
        <v>225</v>
      </c>
      <c r="B61" t="s">
        <v>226</v>
      </c>
    </row>
    <row r="62" spans="1:16">
      <c r="A62" t="s">
        <v>227</v>
      </c>
      <c r="B62" t="s">
        <v>228</v>
      </c>
    </row>
    <row r="63" spans="1:16">
      <c r="A63" t="s">
        <v>229</v>
      </c>
      <c r="B63" t="s">
        <v>230</v>
      </c>
    </row>
    <row r="64" spans="1:16">
      <c r="A64" t="s">
        <v>231</v>
      </c>
      <c r="B64" t="s">
        <v>232</v>
      </c>
    </row>
    <row r="65" spans="1:2">
      <c r="A65" t="s">
        <v>233</v>
      </c>
      <c r="B65" t="s">
        <v>234</v>
      </c>
    </row>
    <row r="66" spans="1:2">
      <c r="A66" t="s">
        <v>235</v>
      </c>
      <c r="B66" t="s">
        <v>236</v>
      </c>
    </row>
    <row r="67" spans="1:2">
      <c r="A67" t="s">
        <v>237</v>
      </c>
      <c r="B67" t="s">
        <v>236</v>
      </c>
    </row>
    <row r="68" spans="1:2">
      <c r="A68" t="s">
        <v>238</v>
      </c>
      <c r="B68" t="s">
        <v>236</v>
      </c>
    </row>
    <row r="69" spans="1:2">
      <c r="A69" t="s">
        <v>239</v>
      </c>
      <c r="B69" t="s">
        <v>236</v>
      </c>
    </row>
    <row r="70" spans="1:2">
      <c r="A70" t="s">
        <v>240</v>
      </c>
      <c r="B70" t="s">
        <v>236</v>
      </c>
    </row>
    <row r="71" spans="1:2">
      <c r="A71" t="s">
        <v>241</v>
      </c>
      <c r="B71" t="s">
        <v>236</v>
      </c>
    </row>
    <row r="72" spans="1:2">
      <c r="A72" t="s">
        <v>242</v>
      </c>
      <c r="B72" t="s">
        <v>236</v>
      </c>
    </row>
    <row r="73" spans="1:2">
      <c r="A73" t="s">
        <v>243</v>
      </c>
      <c r="B73" t="s">
        <v>236</v>
      </c>
    </row>
    <row r="74" spans="1:2">
      <c r="A74" t="s">
        <v>244</v>
      </c>
      <c r="B74" t="s">
        <v>236</v>
      </c>
    </row>
    <row r="75" spans="1:2">
      <c r="A75" t="s">
        <v>245</v>
      </c>
      <c r="B75" t="s">
        <v>236</v>
      </c>
    </row>
    <row r="76" spans="1:2">
      <c r="A76" t="s">
        <v>246</v>
      </c>
      <c r="B76" t="s">
        <v>236</v>
      </c>
    </row>
    <row r="77" spans="1:2">
      <c r="A77" t="s">
        <v>247</v>
      </c>
      <c r="B77" t="s">
        <v>236</v>
      </c>
    </row>
    <row r="78" spans="1:2">
      <c r="A78" t="s">
        <v>248</v>
      </c>
      <c r="B78" t="s">
        <v>236</v>
      </c>
    </row>
    <row r="79" spans="1:2">
      <c r="A79" t="s">
        <v>249</v>
      </c>
      <c r="B79" t="s">
        <v>236</v>
      </c>
    </row>
    <row r="80" spans="1:2">
      <c r="A80" t="s">
        <v>250</v>
      </c>
      <c r="B80" t="s">
        <v>236</v>
      </c>
    </row>
    <row r="81" spans="1:2">
      <c r="A81" t="s">
        <v>251</v>
      </c>
      <c r="B81" t="s">
        <v>236</v>
      </c>
    </row>
    <row r="82" spans="1:2">
      <c r="A82" t="s">
        <v>252</v>
      </c>
      <c r="B82" t="s">
        <v>236</v>
      </c>
    </row>
    <row r="83" spans="1:2">
      <c r="A83" t="s">
        <v>253</v>
      </c>
      <c r="B83" t="s">
        <v>236</v>
      </c>
    </row>
    <row r="84" spans="1:2">
      <c r="A84" t="s">
        <v>254</v>
      </c>
      <c r="B84" t="s">
        <v>236</v>
      </c>
    </row>
    <row r="85" spans="1:2">
      <c r="A85" t="s">
        <v>255</v>
      </c>
      <c r="B85" t="s">
        <v>236</v>
      </c>
    </row>
    <row r="86" spans="1:2">
      <c r="A86" t="s">
        <v>256</v>
      </c>
      <c r="B86" t="s">
        <v>257</v>
      </c>
    </row>
    <row r="87" spans="1:2">
      <c r="A87" t="s">
        <v>258</v>
      </c>
      <c r="B87" t="s">
        <v>257</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2019-01-25T09:32:10Z</cp:lastPrinted>
  <dcterms:created xsi:type="dcterms:W3CDTF">2018-12-13T02:08:49Z</dcterms:created>
  <dcterms:modified xsi:type="dcterms:W3CDTF">2019-02-07T07:45:50Z</dcterms:modified>
  <cp:category/>
</cp:coreProperties>
</file>