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5 下水道（特環）\"/>
    </mc:Choice>
  </mc:AlternateContent>
  <xr:revisionPtr revIDLastSave="0" documentId="13_ncr:1_{48E137B8-C556-4563-BCA7-0BE4E5FB9E5D}" xr6:coauthVersionLast="47" xr6:coauthVersionMax="47" xr10:uidLastSave="{00000000-0000-0000-0000-000000000000}"/>
  <workbookProtection workbookAlgorithmName="SHA-512" workbookHashValue="wl9Ss8cO3NiXBd7TiFdznT9JEUMLHz9RW9iCKY1srXBj9j1uuUofOHuz9Q5zyJKih08tB7FGfs/YvGxdxjgbAQ==" workbookSaltValue="qLyrwi3eiKy5OFp0bAu9Eg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BB10" i="4"/>
  <c r="AT10" i="4"/>
  <c r="P10" i="4"/>
  <c r="I10" i="4"/>
  <c r="W8" i="4"/>
  <c r="P8" i="4"/>
</calcChain>
</file>

<file path=xl/sharedStrings.xml><?xml version="1.0" encoding="utf-8"?>
<sst xmlns="http://schemas.openxmlformats.org/spreadsheetml/2006/main" count="236" uniqueCount="116">
  <si>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</si>
  <si>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</si>
  <si>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</si>
  <si>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</si>
  <si>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</si>
  <si>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</si>
  <si>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</si>
  <si>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</si>
  <si>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</si>
  <si>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</si>
  <si>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</si>
  <si>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</si>
  <si>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</si>
  <si>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</si>
  <si>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</si>
  <si>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</si>
  <si>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</si>
  <si>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</si>
  <si>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</si>
  <si>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</si>
  <si>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</si>
  <si>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</si>
  <si>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</si>
  <si>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</si>
  <si>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</si>
  <si>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</si>
  <si>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</si>
  <si>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</si>
  <si>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</si>
  <si>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</si>
  <si>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</si>
  <si>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</si>
  <si>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</si>
  <si>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</si>
  <si>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</si>
  <si>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</si>
  <si>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</si>
  <si>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</si>
  <si>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</si>
  <si>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</si>
  <si>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</si>
  <si>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</si>
  <si>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</si>
  <si>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</si>
  <si>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</si>
  <si>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</si>
  <si>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</si>
  <si>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</si>
  <si>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</si>
  <si>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</si>
  <si>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</si>
  <si>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</si>
  <si>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</si>
  <si>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</si>
  <si>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</si>
  <si>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</si>
  <si>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</si>
  <si>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</si>
  <si>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</si>
  <si>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</si>
  <si>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</si>
  <si>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</si>
  <si>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</si>
  <si>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</si>
  <si>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</si>
  <si>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</si>
  <si>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</si>
  <si>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</si>
  <si>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</si>
  <si>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</si>
  <si>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</si>
  <si>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</si>
  <si>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</si>
  <si>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</si>
  <si>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</si>
  <si>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</si>
  <si>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</si>
  <si>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</si>
  <si>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</si>
  <si>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</si>
  <si>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</si>
  <si>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</si>
  <si>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</si>
  <si>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</si>
  <si>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</si>
  <si>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</si>
  <si>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</si>
  <si>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</si>
  <si>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</si>
  <si>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</si>
  <si>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</si>
  <si>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</si>
  <si>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</si>
  <si>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</si>
  <si>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</si>
  <si>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</si>
  <si>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宇都宮市</t>
  </si>
  <si>
    <t>法適用</t>
  </si>
  <si>
    <t>下水道事業</t>
  </si>
  <si>
    <t>特定環境保全公共下水道</t>
  </si>
  <si>
    <t>D1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</si>
  <si>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</si>
  <si>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</si>
  <si>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</si>
  <si>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</si>
  <si>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</si>
  <si>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</si>
  <si>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</si>
  <si>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</si>
  <si>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</si>
  <si>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</si>
  <si>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</si>
  <si>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</si>
  <si>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 「①有形固定資産減価償却率」は，老朽化の進行により昨年度より上昇した。
 「②管渠老朽化率」及び「③管渠改善率」は，耐用年数を迎えた管渠はなく，0％となっている。
　「①有形固定資産減価償却率」は類似団体より高くなっているが，主に施設の老朽化が進行した結果である。</t>
    <rPh sb="17" eb="20">
      <t>ロウキュウカ</t>
    </rPh>
    <rPh sb="21" eb="23">
      <t>シンコウ</t>
    </rPh>
    <rPh sb="26" eb="29">
      <t>サクネンド</t>
    </rPh>
    <rPh sb="31" eb="33">
      <t>ジョウショウ</t>
    </rPh>
    <rPh sb="47" eb="48">
      <t>オヨ</t>
    </rPh>
    <rPh sb="128" eb="130">
      <t>ケッカ</t>
    </rPh>
    <phoneticPr fontId="4"/>
  </si>
  <si>
    <t>　経費回収率が100％を下回っている中，物価高騰，職員給与費の増加に加え，今後，施設や管路の更新需要の増加が見込まれており，安定した経営状態を維持するためには，ＤＸや官民連携の推進による事業の効率化により，費用を抑制するとともに，予定している使用料の改定により収益性を高めていく。これにより一層の経営の効率化・健全化を図り，経常収支比率や経費回収率の向上に努める。</t>
    <phoneticPr fontId="4"/>
  </si>
  <si>
    <t xml:space="preserve"> 「①経常収支比率」は，下水道使用料収入が増加したものの，他会計補助金は減少し，前年度とほぼ同程度の数値となった。
 「③流動比率」は，令和６年度においてマイナスとなっているが，本来，公共下水道との一体管理をしているものであり，あくまでそれを有収率等の割合により配分した結果である。
 「④企業債残高対事業規模比率」は，償還額が借入額を上回ったことに伴う企業債残高の減により，低下傾向にある。
 「⑤経費回収率」は，下水道使用料収入の増加により令和６年度は前年度比でわずかに上昇したが，100％を下回って推移している。
 「⑥汚水処理原価」は，汚水処理費，年間有収水量ともに昨年度と同程度の数値であり，横ばいとなった。
 「⑧水洗化率」は，計画的な管渠の整備及び普及促進活動により，近年わずかながら上昇傾向にある。
　「①経常収支比率」は100％を下回っているものの，「⑤経費回収率」については類似団体より高く推移していることから，一定程度，健全な経営状態にある。</t>
    <rPh sb="12" eb="15">
      <t>ゲスイドウ</t>
    </rPh>
    <rPh sb="15" eb="18">
      <t>シヨウリョウ</t>
    </rPh>
    <rPh sb="18" eb="20">
      <t>シュウニュウ</t>
    </rPh>
    <rPh sb="21" eb="23">
      <t>ゾウカ</t>
    </rPh>
    <rPh sb="29" eb="30">
      <t>ホカ</t>
    </rPh>
    <rPh sb="30" eb="35">
      <t>カイケイホジョキン</t>
    </rPh>
    <rPh sb="36" eb="38">
      <t>ゲンショウ</t>
    </rPh>
    <rPh sb="40" eb="43">
      <t>ゼンネンド</t>
    </rPh>
    <rPh sb="46" eb="49">
      <t>ドウテイド</t>
    </rPh>
    <rPh sb="50" eb="52">
      <t>スウチ</t>
    </rPh>
    <rPh sb="89" eb="91">
      <t>ホンライ</t>
    </rPh>
    <rPh sb="92" eb="97">
      <t>コウキョウゲスイドウ</t>
    </rPh>
    <rPh sb="99" eb="103">
      <t>イッタイカンリ</t>
    </rPh>
    <rPh sb="121" eb="124">
      <t>ユウシュウリツ</t>
    </rPh>
    <rPh sb="124" eb="125">
      <t>トウ</t>
    </rPh>
    <rPh sb="126" eb="128">
      <t>ワリアイ</t>
    </rPh>
    <rPh sb="131" eb="133">
      <t>ハイブン</t>
    </rPh>
    <rPh sb="135" eb="137">
      <t>ケッカ</t>
    </rPh>
    <rPh sb="278" eb="280">
      <t>ネンカン</t>
    </rPh>
    <rPh sb="280" eb="284">
      <t>ユウシュウスイリョウ</t>
    </rPh>
    <rPh sb="287" eb="290">
      <t>サクネンド</t>
    </rPh>
    <rPh sb="291" eb="294">
      <t>ドウテイド</t>
    </rPh>
    <rPh sb="295" eb="297">
      <t>スウチ</t>
    </rPh>
    <rPh sb="301" eb="302">
      <t>ヨコ</t>
    </rPh>
    <rPh sb="341" eb="343">
      <t>キンネン</t>
    </rPh>
    <rPh sb="375" eb="376">
      <t>シタ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</si>
</sst>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.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0-4981-A42D-50A625828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0.27</c:v>
                </c:pt>
                <c:pt idx="2">
                  <c:v>0.22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0-4981-A42D-50A625828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0-4EFD-AA81-0678CA9F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45.87</c:v>
                </c:pt>
                <c:pt idx="1">
                  <c:v>44.24</c:v>
                </c:pt>
                <c:pt idx="2">
                  <c:v>45.3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0-4EFD-AA81-0678CA9F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81.83</c:v>
                </c:pt>
                <c:pt idx="1">
                  <c:v>81.849999999999994</c:v>
                </c:pt>
                <c:pt idx="2">
                  <c:v>81.16</c:v>
                </c:pt>
                <c:pt idx="3">
                  <c:v>82.05</c:v>
                </c:pt>
                <c:pt idx="4">
                  <c:v>82.91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0-44A3-A168-7D2FF5650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88.15</c:v>
                </c:pt>
                <c:pt idx="2">
                  <c:v>88.37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0-44A3-A168-7D2FF5650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100.32</c:v>
                </c:pt>
                <c:pt idx="1">
                  <c:v>97.52</c:v>
                </c:pt>
                <c:pt idx="2">
                  <c:v>102.02</c:v>
                </c:pt>
                <c:pt idx="3">
                  <c:v>99.6</c:v>
                </c:pt>
                <c:pt idx="4">
                  <c:v>99.52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A-41D3-8250-2BB163E1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102.7</c:v>
                </c:pt>
                <c:pt idx="1">
                  <c:v>104.11</c:v>
                </c:pt>
                <c:pt idx="2">
                  <c:v>101.98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A-41D3-8250-2BB163E1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46.47</c:v>
                </c:pt>
                <c:pt idx="1">
                  <c:v>47.56</c:v>
                </c:pt>
                <c:pt idx="2">
                  <c:v>48.86</c:v>
                </c:pt>
                <c:pt idx="3">
                  <c:v>41.07</c:v>
                </c:pt>
                <c:pt idx="4">
                  <c:v>42.46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A-4296-9E29-1435A9358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29.24</c:v>
                </c:pt>
                <c:pt idx="1">
                  <c:v>31.73</c:v>
                </c:pt>
                <c:pt idx="2">
                  <c:v>32.57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A-4296-9E29-1435A9358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C-46D6-B965-06697C52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0.04</c:v>
                </c:pt>
                <c:pt idx="3" formatCode="#,##0.00;&quot;△&quot;#,##0.00;&quot;-&quot;">
                  <c:v>0.12</c:v>
                </c:pt>
                <c:pt idx="4" formatCode="#,##0.00;&quot;△&quot;#,##0.00;&quot;-&quot;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C-46D6-B965-06697C52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2-4A78-90DE-DA07BD6C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48.2</c:v>
                </c:pt>
                <c:pt idx="1">
                  <c:v>46.91</c:v>
                </c:pt>
                <c:pt idx="2">
                  <c:v>52.27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2-4A78-90DE-DA07BD6C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25.25</c:v>
                </c:pt>
                <c:pt idx="1">
                  <c:v>18.899999999999999</c:v>
                </c:pt>
                <c:pt idx="2">
                  <c:v>37.979999999999997</c:v>
                </c:pt>
                <c:pt idx="3">
                  <c:v>16.649999999999999</c:v>
                </c:pt>
                <c:pt idx="4">
                  <c:v>-11.1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3-4C9E-8E97-D105DEDCB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44.35</c:v>
                </c:pt>
                <c:pt idx="2">
                  <c:v>41.51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3-4C9E-8E97-D105DEDCB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1866.54</c:v>
                </c:pt>
                <c:pt idx="1">
                  <c:v>1630.88</c:v>
                </c:pt>
                <c:pt idx="2">
                  <c:v>1470.36</c:v>
                </c:pt>
                <c:pt idx="3">
                  <c:v>1631.62</c:v>
                </c:pt>
                <c:pt idx="4">
                  <c:v>1554.64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7-4A25-98DE-6CE8538CA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1268.6300000000001</c:v>
                </c:pt>
                <c:pt idx="1">
                  <c:v>1283.69</c:v>
                </c:pt>
                <c:pt idx="2">
                  <c:v>1160.22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7-4A25-98DE-6CE8538CA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98.02</c:v>
                </c:pt>
                <c:pt idx="1">
                  <c:v>77.489999999999995</c:v>
                </c:pt>
                <c:pt idx="2">
                  <c:v>85.18</c:v>
                </c:pt>
                <c:pt idx="3">
                  <c:v>95.97</c:v>
                </c:pt>
                <c:pt idx="4">
                  <c:v>96.85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5-4C96-A9C0-BD6ADC1C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82.88</c:v>
                </c:pt>
                <c:pt idx="1">
                  <c:v>82.53</c:v>
                </c:pt>
                <c:pt idx="2">
                  <c:v>81.81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5-4C96-A9C0-BD6ADC1C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151.43</c:v>
                </c:pt>
                <c:pt idx="1">
                  <c:v>190.75</c:v>
                </c:pt>
                <c:pt idx="2">
                  <c:v>175.45</c:v>
                </c:pt>
                <c:pt idx="3">
                  <c:v>150.6</c:v>
                </c:pt>
                <c:pt idx="4">
                  <c:v>151.08000000000001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4-4974-B227-9CBF4D85D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187.76</c:v>
                </c:pt>
                <c:pt idx="1">
                  <c:v>190.48</c:v>
                </c:pt>
                <c:pt idx="2">
                  <c:v>193.59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4-4974-B227-9CBF4D85D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9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1:78" ht="9.75" customHeight="1" x14ac:dyDescent="0.2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</row>
    <row r="4" spans="1:78" ht="9.75" customHeight="1" x14ac:dyDescent="0.2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9" t="str">
        <f>データ!H6</f>
        <v>栃木県　宇都宮市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70" t="s">
        <v>9</v>
      </c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2"/>
    </row>
    <row r="8" spans="1:78" ht="18.75" customHeight="1" x14ac:dyDescent="0.2">
      <c r="A8" s="2"/>
      <c r="B8" s="66" t="str">
        <f>データ!I6</f>
        <v>法適用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特定環境保全公共下水道</v>
      </c>
      <c r="Q8" s="66"/>
      <c r="R8" s="66"/>
      <c r="S8" s="66"/>
      <c r="T8" s="66"/>
      <c r="U8" s="66"/>
      <c r="V8" s="66"/>
      <c r="W8" s="66" t="str">
        <f>データ!L6</f>
        <v>D1</v>
      </c>
      <c r="X8" s="66"/>
      <c r="Y8" s="66"/>
      <c r="Z8" s="66"/>
      <c r="AA8" s="66"/>
      <c r="AB8" s="66"/>
      <c r="AC8" s="66"/>
      <c r="AD8" s="67" t="str">
        <f>データ!$M$6</f>
        <v>自治体職員</v>
      </c>
      <c r="AE8" s="67"/>
      <c r="AF8" s="67"/>
      <c r="AG8" s="67"/>
      <c r="AH8" s="67"/>
      <c r="AI8" s="67"/>
      <c r="AJ8" s="67"/>
      <c r="AK8" s="3"/>
      <c r="AL8" s="45">
        <f>データ!S6</f>
        <v>514595</v>
      </c>
      <c r="AM8" s="45"/>
      <c r="AN8" s="45"/>
      <c r="AO8" s="45"/>
      <c r="AP8" s="45"/>
      <c r="AQ8" s="45"/>
      <c r="AR8" s="45"/>
      <c r="AS8" s="45"/>
      <c r="AT8" s="46">
        <f>データ!T6</f>
        <v>416.85</v>
      </c>
      <c r="AU8" s="46"/>
      <c r="AV8" s="46"/>
      <c r="AW8" s="46"/>
      <c r="AX8" s="46"/>
      <c r="AY8" s="46"/>
      <c r="AZ8" s="46"/>
      <c r="BA8" s="46"/>
      <c r="BB8" s="46">
        <f>データ!U6</f>
        <v>1234.48</v>
      </c>
      <c r="BC8" s="46"/>
      <c r="BD8" s="46"/>
      <c r="BE8" s="46"/>
      <c r="BF8" s="46"/>
      <c r="BG8" s="46"/>
      <c r="BH8" s="46"/>
      <c r="BI8" s="46"/>
      <c r="BJ8" s="3"/>
      <c r="BK8" s="3"/>
      <c r="BL8" s="62" t="s">
        <v>10</v>
      </c>
      <c r="BM8" s="63"/>
      <c r="BN8" s="64" t="s">
        <v>11</v>
      </c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5"/>
    </row>
    <row r="9" spans="1:78" ht="18.75" customHeight="1" x14ac:dyDescent="0.2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73.22</v>
      </c>
      <c r="J10" s="46"/>
      <c r="K10" s="46"/>
      <c r="L10" s="46"/>
      <c r="M10" s="46"/>
      <c r="N10" s="46"/>
      <c r="O10" s="46"/>
      <c r="P10" s="46">
        <f>データ!P6</f>
        <v>6.26</v>
      </c>
      <c r="Q10" s="46"/>
      <c r="R10" s="46"/>
      <c r="S10" s="46"/>
      <c r="T10" s="46"/>
      <c r="U10" s="46"/>
      <c r="V10" s="46"/>
      <c r="W10" s="46">
        <f>データ!Q6</f>
        <v>78.84</v>
      </c>
      <c r="X10" s="46"/>
      <c r="Y10" s="46"/>
      <c r="Z10" s="46"/>
      <c r="AA10" s="46"/>
      <c r="AB10" s="46"/>
      <c r="AC10" s="46"/>
      <c r="AD10" s="45">
        <f>データ!R6</f>
        <v>2695</v>
      </c>
      <c r="AE10" s="45"/>
      <c r="AF10" s="45"/>
      <c r="AG10" s="45"/>
      <c r="AH10" s="45"/>
      <c r="AI10" s="45"/>
      <c r="AJ10" s="45"/>
      <c r="AK10" s="2"/>
      <c r="AL10" s="45">
        <f>データ!V6</f>
        <v>32097</v>
      </c>
      <c r="AM10" s="45"/>
      <c r="AN10" s="45"/>
      <c r="AO10" s="45"/>
      <c r="AP10" s="45"/>
      <c r="AQ10" s="45"/>
      <c r="AR10" s="45"/>
      <c r="AS10" s="45"/>
      <c r="AT10" s="46">
        <f>データ!W6</f>
        <v>15.85</v>
      </c>
      <c r="AU10" s="46"/>
      <c r="AV10" s="46"/>
      <c r="AW10" s="46"/>
      <c r="AX10" s="46"/>
      <c r="AY10" s="46"/>
      <c r="AZ10" s="46"/>
      <c r="BA10" s="46"/>
      <c r="BB10" s="46">
        <f>データ!X6</f>
        <v>2025.05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3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GoEG5b4CaE6pHvguSzRWoDYBLkYo9HD5/+wOCgWpVULqPmUSK7718H8kMz1HtH521NfmMHxXiZNtJ2fTdDva0w==" saltValue="s7Arm9DD9XF9J02ctfaML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4" t="s">
        <v>52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  <c r="Y3" s="80" t="s">
        <v>53</v>
      </c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 t="s">
        <v>54</v>
      </c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  <c r="Y4" s="73" t="s">
        <v>56</v>
      </c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 t="s">
        <v>57</v>
      </c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 t="s">
        <v>58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 t="s">
        <v>59</v>
      </c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 t="s">
        <v>60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 t="s">
        <v>61</v>
      </c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 t="s">
        <v>62</v>
      </c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 t="s">
        <v>63</v>
      </c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 t="s">
        <v>64</v>
      </c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 t="s">
        <v>65</v>
      </c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 t="s">
        <v>66</v>
      </c>
      <c r="EF4" s="73"/>
      <c r="EG4" s="73"/>
      <c r="EH4" s="73"/>
      <c r="EI4" s="73"/>
      <c r="EJ4" s="73"/>
      <c r="EK4" s="73"/>
      <c r="EL4" s="73"/>
      <c r="EM4" s="73"/>
      <c r="EN4" s="73"/>
      <c r="EO4" s="73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92011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栃木県　宇都宮市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自治体職員</v>
      </c>
      <c r="N6" s="20" t="str">
        <f t="shared" si="3"/>
        <v>-</v>
      </c>
      <c r="O6" s="20">
        <f t="shared" si="3"/>
        <v>73.22</v>
      </c>
      <c r="P6" s="20">
        <f t="shared" si="3"/>
        <v>6.26</v>
      </c>
      <c r="Q6" s="20">
        <f t="shared" si="3"/>
        <v>78.84</v>
      </c>
      <c r="R6" s="20">
        <f t="shared" si="3"/>
        <v>2695</v>
      </c>
      <c r="S6" s="20">
        <f t="shared" si="3"/>
        <v>514595</v>
      </c>
      <c r="T6" s="20">
        <f t="shared" si="3"/>
        <v>416.85</v>
      </c>
      <c r="U6" s="20">
        <f t="shared" si="3"/>
        <v>1234.48</v>
      </c>
      <c r="V6" s="20">
        <f t="shared" si="3"/>
        <v>32097</v>
      </c>
      <c r="W6" s="20">
        <f t="shared" si="3"/>
        <v>15.85</v>
      </c>
      <c r="X6" s="20">
        <f t="shared" si="3"/>
        <v>2025.05</v>
      </c>
      <c r="Y6" s="21">
        <f>IF(Y7="",NA(),Y7)</f>
        <v>100.32</v>
      </c>
      <c r="Z6" s="21">
        <f t="shared" ref="Z6:AH6" si="4">IF(Z7="",NA(),Z7)</f>
        <v>97.52</v>
      </c>
      <c r="AA6" s="21">
        <f t="shared" si="4"/>
        <v>102.02</v>
      </c>
      <c r="AB6" s="21">
        <f t="shared" si="4"/>
        <v>99.6</v>
      </c>
      <c r="AC6" s="21">
        <f t="shared" si="4"/>
        <v>99.52</v>
      </c>
      <c r="AD6" s="21">
        <f t="shared" si="4"/>
        <v>102.7</v>
      </c>
      <c r="AE6" s="21">
        <f t="shared" si="4"/>
        <v>104.11</v>
      </c>
      <c r="AF6" s="21">
        <f t="shared" si="4"/>
        <v>101.98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48.2</v>
      </c>
      <c r="AP6" s="21">
        <f t="shared" si="5"/>
        <v>46.91</v>
      </c>
      <c r="AQ6" s="21">
        <f t="shared" si="5"/>
        <v>52.27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>
        <f>IF(AU7="",NA(),AU7)</f>
        <v>25.25</v>
      </c>
      <c r="AV6" s="21">
        <f t="shared" ref="AV6:BD6" si="6">IF(AV7="",NA(),AV7)</f>
        <v>18.899999999999999</v>
      </c>
      <c r="AW6" s="21">
        <f t="shared" si="6"/>
        <v>37.979999999999997</v>
      </c>
      <c r="AX6" s="21">
        <f t="shared" si="6"/>
        <v>16.649999999999999</v>
      </c>
      <c r="AY6" s="21">
        <f t="shared" si="6"/>
        <v>-11.1</v>
      </c>
      <c r="AZ6" s="21">
        <f t="shared" si="6"/>
        <v>46.85</v>
      </c>
      <c r="BA6" s="21">
        <f t="shared" si="6"/>
        <v>44.35</v>
      </c>
      <c r="BB6" s="21">
        <f t="shared" si="6"/>
        <v>41.51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>
        <f>IF(BF7="",NA(),BF7)</f>
        <v>1866.54</v>
      </c>
      <c r="BG6" s="21">
        <f t="shared" ref="BG6:BO6" si="7">IF(BG7="",NA(),BG7)</f>
        <v>1630.88</v>
      </c>
      <c r="BH6" s="21">
        <f t="shared" si="7"/>
        <v>1470.36</v>
      </c>
      <c r="BI6" s="21">
        <f t="shared" si="7"/>
        <v>1631.62</v>
      </c>
      <c r="BJ6" s="21">
        <f t="shared" si="7"/>
        <v>1554.64</v>
      </c>
      <c r="BK6" s="21">
        <f t="shared" si="7"/>
        <v>1268.6300000000001</v>
      </c>
      <c r="BL6" s="21">
        <f t="shared" si="7"/>
        <v>1283.69</v>
      </c>
      <c r="BM6" s="21">
        <f t="shared" si="7"/>
        <v>1160.22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>
        <f>IF(BQ7="",NA(),BQ7)</f>
        <v>98.02</v>
      </c>
      <c r="BR6" s="21">
        <f t="shared" ref="BR6:BZ6" si="8">IF(BR7="",NA(),BR7)</f>
        <v>77.489999999999995</v>
      </c>
      <c r="BS6" s="21">
        <f t="shared" si="8"/>
        <v>85.18</v>
      </c>
      <c r="BT6" s="21">
        <f t="shared" si="8"/>
        <v>95.97</v>
      </c>
      <c r="BU6" s="21">
        <f t="shared" si="8"/>
        <v>96.85</v>
      </c>
      <c r="BV6" s="21">
        <f t="shared" si="8"/>
        <v>82.88</v>
      </c>
      <c r="BW6" s="21">
        <f t="shared" si="8"/>
        <v>82.53</v>
      </c>
      <c r="BX6" s="21">
        <f t="shared" si="8"/>
        <v>81.81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>
        <f>IF(CB7="",NA(),CB7)</f>
        <v>151.43</v>
      </c>
      <c r="CC6" s="21">
        <f t="shared" ref="CC6:CK6" si="9">IF(CC7="",NA(),CC7)</f>
        <v>190.75</v>
      </c>
      <c r="CD6" s="21">
        <f t="shared" si="9"/>
        <v>175.45</v>
      </c>
      <c r="CE6" s="21">
        <f t="shared" si="9"/>
        <v>150.6</v>
      </c>
      <c r="CF6" s="21">
        <f t="shared" si="9"/>
        <v>151.08000000000001</v>
      </c>
      <c r="CG6" s="21">
        <f t="shared" si="9"/>
        <v>187.76</v>
      </c>
      <c r="CH6" s="21">
        <f t="shared" si="9"/>
        <v>190.48</v>
      </c>
      <c r="CI6" s="21">
        <f t="shared" si="9"/>
        <v>193.59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45.87</v>
      </c>
      <c r="CS6" s="21">
        <f t="shared" si="10"/>
        <v>44.24</v>
      </c>
      <c r="CT6" s="21">
        <f t="shared" si="10"/>
        <v>45.3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>
        <f>IF(CX7="",NA(),CX7)</f>
        <v>81.83</v>
      </c>
      <c r="CY6" s="21">
        <f t="shared" ref="CY6:DG6" si="11">IF(CY7="",NA(),CY7)</f>
        <v>81.849999999999994</v>
      </c>
      <c r="CZ6" s="21">
        <f t="shared" si="11"/>
        <v>81.16</v>
      </c>
      <c r="DA6" s="21">
        <f t="shared" si="11"/>
        <v>82.05</v>
      </c>
      <c r="DB6" s="21">
        <f t="shared" si="11"/>
        <v>82.91</v>
      </c>
      <c r="DC6" s="21">
        <f t="shared" si="11"/>
        <v>87.65</v>
      </c>
      <c r="DD6" s="21">
        <f t="shared" si="11"/>
        <v>88.15</v>
      </c>
      <c r="DE6" s="21">
        <f t="shared" si="11"/>
        <v>88.37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>
        <f>IF(DI7="",NA(),DI7)</f>
        <v>46.47</v>
      </c>
      <c r="DJ6" s="21">
        <f t="shared" ref="DJ6:DR6" si="12">IF(DJ7="",NA(),DJ7)</f>
        <v>47.56</v>
      </c>
      <c r="DK6" s="21">
        <f t="shared" si="12"/>
        <v>48.86</v>
      </c>
      <c r="DL6" s="21">
        <f t="shared" si="12"/>
        <v>41.07</v>
      </c>
      <c r="DM6" s="21">
        <f t="shared" si="12"/>
        <v>42.46</v>
      </c>
      <c r="DN6" s="21">
        <f t="shared" si="12"/>
        <v>29.24</v>
      </c>
      <c r="DO6" s="21">
        <f t="shared" si="12"/>
        <v>31.73</v>
      </c>
      <c r="DP6" s="21">
        <f t="shared" si="12"/>
        <v>32.57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1">
        <f t="shared" si="13"/>
        <v>0.04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0.06</v>
      </c>
      <c r="EK6" s="21">
        <f t="shared" si="14"/>
        <v>0.27</v>
      </c>
      <c r="EL6" s="21">
        <f t="shared" si="14"/>
        <v>0.22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2">
      <c r="A7" s="14"/>
      <c r="B7" s="23">
        <v>2024</v>
      </c>
      <c r="C7" s="23">
        <v>92011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73.22</v>
      </c>
      <c r="P7" s="24">
        <v>6.26</v>
      </c>
      <c r="Q7" s="24">
        <v>78.84</v>
      </c>
      <c r="R7" s="24">
        <v>2695</v>
      </c>
      <c r="S7" s="24">
        <v>514595</v>
      </c>
      <c r="T7" s="24">
        <v>416.85</v>
      </c>
      <c r="U7" s="24">
        <v>1234.48</v>
      </c>
      <c r="V7" s="24">
        <v>32097</v>
      </c>
      <c r="W7" s="24">
        <v>15.85</v>
      </c>
      <c r="X7" s="24">
        <v>2025.05</v>
      </c>
      <c r="Y7" s="24">
        <v>100.32</v>
      </c>
      <c r="Z7" s="24">
        <v>97.52</v>
      </c>
      <c r="AA7" s="24">
        <v>102.02</v>
      </c>
      <c r="AB7" s="24">
        <v>99.6</v>
      </c>
      <c r="AC7" s="24">
        <v>99.52</v>
      </c>
      <c r="AD7" s="24">
        <v>102.7</v>
      </c>
      <c r="AE7" s="24">
        <v>104.11</v>
      </c>
      <c r="AF7" s="24">
        <v>101.98</v>
      </c>
      <c r="AG7" s="24">
        <v>102.68</v>
      </c>
      <c r="AH7" s="24">
        <v>103.79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48.2</v>
      </c>
      <c r="AP7" s="24">
        <v>46.91</v>
      </c>
      <c r="AQ7" s="24">
        <v>52.27</v>
      </c>
      <c r="AR7" s="24">
        <v>58.68</v>
      </c>
      <c r="AS7" s="24">
        <v>53.87</v>
      </c>
      <c r="AT7" s="24">
        <v>63.54</v>
      </c>
      <c r="AU7" s="24">
        <v>25.25</v>
      </c>
      <c r="AV7" s="24">
        <v>18.899999999999999</v>
      </c>
      <c r="AW7" s="24">
        <v>37.979999999999997</v>
      </c>
      <c r="AX7" s="24">
        <v>16.649999999999999</v>
      </c>
      <c r="AY7" s="24">
        <v>-11.1</v>
      </c>
      <c r="AZ7" s="24">
        <v>46.85</v>
      </c>
      <c r="BA7" s="24">
        <v>44.35</v>
      </c>
      <c r="BB7" s="24">
        <v>41.51</v>
      </c>
      <c r="BC7" s="24">
        <v>45.01</v>
      </c>
      <c r="BD7" s="24">
        <v>46.37</v>
      </c>
      <c r="BE7" s="24">
        <v>50.9</v>
      </c>
      <c r="BF7" s="24">
        <v>1866.54</v>
      </c>
      <c r="BG7" s="24">
        <v>1630.88</v>
      </c>
      <c r="BH7" s="24">
        <v>1470.36</v>
      </c>
      <c r="BI7" s="24">
        <v>1631.62</v>
      </c>
      <c r="BJ7" s="24">
        <v>1554.64</v>
      </c>
      <c r="BK7" s="24">
        <v>1268.6300000000001</v>
      </c>
      <c r="BL7" s="24">
        <v>1283.69</v>
      </c>
      <c r="BM7" s="24">
        <v>1160.22</v>
      </c>
      <c r="BN7" s="24">
        <v>1141.98</v>
      </c>
      <c r="BO7" s="24">
        <v>1062.58</v>
      </c>
      <c r="BP7" s="24">
        <v>1099.1500000000001</v>
      </c>
      <c r="BQ7" s="24">
        <v>98.02</v>
      </c>
      <c r="BR7" s="24">
        <v>77.489999999999995</v>
      </c>
      <c r="BS7" s="24">
        <v>85.18</v>
      </c>
      <c r="BT7" s="24">
        <v>95.97</v>
      </c>
      <c r="BU7" s="24">
        <v>96.85</v>
      </c>
      <c r="BV7" s="24">
        <v>82.88</v>
      </c>
      <c r="BW7" s="24">
        <v>82.53</v>
      </c>
      <c r="BX7" s="24">
        <v>81.81</v>
      </c>
      <c r="BY7" s="24">
        <v>82.27</v>
      </c>
      <c r="BZ7" s="24">
        <v>80.36</v>
      </c>
      <c r="CA7" s="24">
        <v>72.92</v>
      </c>
      <c r="CB7" s="24">
        <v>151.43</v>
      </c>
      <c r="CC7" s="24">
        <v>190.75</v>
      </c>
      <c r="CD7" s="24">
        <v>175.45</v>
      </c>
      <c r="CE7" s="24">
        <v>150.6</v>
      </c>
      <c r="CF7" s="24">
        <v>151.08000000000001</v>
      </c>
      <c r="CG7" s="24">
        <v>187.76</v>
      </c>
      <c r="CH7" s="24">
        <v>190.48</v>
      </c>
      <c r="CI7" s="24">
        <v>193.59</v>
      </c>
      <c r="CJ7" s="24">
        <v>194.42</v>
      </c>
      <c r="CK7" s="24">
        <v>201.33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45.87</v>
      </c>
      <c r="CS7" s="24">
        <v>44.24</v>
      </c>
      <c r="CT7" s="24">
        <v>45.3</v>
      </c>
      <c r="CU7" s="24">
        <v>45.6</v>
      </c>
      <c r="CV7" s="24">
        <v>44.79</v>
      </c>
      <c r="CW7" s="24">
        <v>43.17</v>
      </c>
      <c r="CX7" s="24">
        <v>81.83</v>
      </c>
      <c r="CY7" s="24">
        <v>81.849999999999994</v>
      </c>
      <c r="CZ7" s="24">
        <v>81.16</v>
      </c>
      <c r="DA7" s="24">
        <v>82.05</v>
      </c>
      <c r="DB7" s="24">
        <v>82.91</v>
      </c>
      <c r="DC7" s="24">
        <v>87.65</v>
      </c>
      <c r="DD7" s="24">
        <v>88.15</v>
      </c>
      <c r="DE7" s="24">
        <v>88.37</v>
      </c>
      <c r="DF7" s="24">
        <v>88.66</v>
      </c>
      <c r="DG7" s="24">
        <v>88.68</v>
      </c>
      <c r="DH7" s="24">
        <v>86.31</v>
      </c>
      <c r="DI7" s="24">
        <v>46.47</v>
      </c>
      <c r="DJ7" s="24">
        <v>47.56</v>
      </c>
      <c r="DK7" s="24">
        <v>48.86</v>
      </c>
      <c r="DL7" s="24">
        <v>41.07</v>
      </c>
      <c r="DM7" s="24">
        <v>42.46</v>
      </c>
      <c r="DN7" s="24">
        <v>29.24</v>
      </c>
      <c r="DO7" s="24">
        <v>31.73</v>
      </c>
      <c r="DP7" s="24">
        <v>32.57</v>
      </c>
      <c r="DQ7" s="24">
        <v>33.159999999999997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0.04</v>
      </c>
      <c r="EB7" s="24">
        <v>0.12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0.06</v>
      </c>
      <c r="EK7" s="24">
        <v>0.27</v>
      </c>
      <c r="EL7" s="24">
        <v>0.22</v>
      </c>
      <c r="EM7" s="24">
        <v>0.17</v>
      </c>
      <c r="EN7" s="24">
        <v>0.27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青木　大輔</cp:lastModifiedBy>
  <dcterms:created xsi:type="dcterms:W3CDTF">2025-12-23T06:09:48Z</dcterms:created>
  <dcterms:modified xsi:type="dcterms:W3CDTF">2026-03-06T05:07:01Z</dcterms:modified>
  <cp:category/>
</cp:coreProperties>
</file>