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8駐車場\"/>
    </mc:Choice>
  </mc:AlternateContent>
  <workbookProtection workbookAlgorithmName="SHA-512" workbookHashValue="sTVjHi/MJUn/R2YHUrftzIuL4C0E8Ayak+DEHgRJD8ysqibHhy0qnaaHWVi205eryKt+sIDxfBcwIjPkG4/8wg==" workbookSaltValue="5qtHylDGtv0EEQHKgipyag==" workbookSpinCount="100000" lockStructure="1"/>
  <bookViews>
    <workbookView xWindow="0" yWindow="0" windowWidth="20490" windowHeight="79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BZ76" i="4"/>
  <c r="IT76" i="4"/>
  <c r="CS51" i="4"/>
  <c r="HJ30" i="4"/>
  <c r="CS30" i="4"/>
  <c r="MA51" i="4"/>
  <c r="C11" i="5"/>
  <c r="D11" i="5"/>
  <c r="E11" i="5"/>
  <c r="B11" i="5"/>
  <c r="BZ30" i="4" l="1"/>
  <c r="BK76" i="4"/>
  <c r="LH51" i="4"/>
  <c r="IE76" i="4"/>
  <c r="LT76" i="4"/>
  <c r="GQ51" i="4"/>
  <c r="LH30" i="4"/>
  <c r="BZ51" i="4"/>
  <c r="GQ30" i="4"/>
  <c r="BG30" i="4"/>
  <c r="LE76" i="4"/>
  <c r="FX51" i="4"/>
  <c r="KO30" i="4"/>
  <c r="FX30" i="4"/>
  <c r="AV76" i="4"/>
  <c r="KO51" i="4"/>
  <c r="HP76" i="4"/>
  <c r="BG51" i="4"/>
  <c r="HA76" i="4"/>
  <c r="AN51" i="4"/>
  <c r="FE30" i="4"/>
  <c r="AN30" i="4"/>
  <c r="KP76" i="4"/>
  <c r="JV30" i="4"/>
  <c r="AG76" i="4"/>
  <c r="JV51" i="4"/>
  <c r="FE51" i="4"/>
  <c r="KA76" i="4"/>
  <c r="EL51" i="4"/>
  <c r="JC30" i="4"/>
  <c r="U30" i="4"/>
  <c r="JC51" i="4"/>
  <c r="GL76" i="4"/>
  <c r="U51" i="4"/>
  <c r="EL30" i="4"/>
  <c r="R76"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<sst xmlns="http://schemas.openxmlformats.org/spreadsheetml/2006/main" count="278" uniqueCount="137">
  <si>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</si>
  <si>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</si>
  <si>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</si>
  <si>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</si>
  <si>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</si>
  <si>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</si>
  <si>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</si>
  <si>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</si>
  <si>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</si>
  <si>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</si>
  <si>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</si>
  <si>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</si>
  <si>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</si>
  <si>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</si>
  <si>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</si>
  <si>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</si>
  <si>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</si>
  <si>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</si>
  <si>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</si>
  <si>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</si>
  <si>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</si>
  <si>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</si>
  <si>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</si>
  <si>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</si>
  <si>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</si>
  <si>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</si>
  <si>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</si>
  <si>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</si>
  <si>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</si>
  <si>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</si>
  <si>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</si>
  <si>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</si>
  <si>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</si>
  <si>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</si>
  <si>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</si>
  <si>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</si>
  <si>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</si>
  <si>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</si>
  <si>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</si>
  <si>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</si>
  <si>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</si>
  <si>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</si>
  <si>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</si>
  <si>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</si>
  <si>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</si>
  <si>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</si>
  <si>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</si>
  <si>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</si>
  <si>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</si>
  <si>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</si>
  <si>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</si>
  <si>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</si>
  <si>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</si>
  <si>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</si>
  <si>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</si>
  <si>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</si>
  <si>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</si>
  <si>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</si>
  <si>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</si>
  <si>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</si>
  <si>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</si>
  <si>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</si>
  <si>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</si>
  <si>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</si>
  <si>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</si>
  <si>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</si>
  <si>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</si>
  <si>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</si>
  <si>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</si>
  <si>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</si>
  <si>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</si>
  <si>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</si>
  <si>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</si>
  <si>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</si>
  <si>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</si>
  <si>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</si>
  <si>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</si>
  <si>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</si>
  <si>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</si>
  <si>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</si>
  <si>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</si>
  <si>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</si>
  <si>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</si>
  <si>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</si>
  <si>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</si>
  <si>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</si>
  <si>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</si>
  <si>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</si>
  <si>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</si>
  <si>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</si>
  <si>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</si>
  <si>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</si>
  <si>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</si>
  <si>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</si>
  <si>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</si>
  <si>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</si>
  <si>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</si>
  <si>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</si>
  <si>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</si>
  <si>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</si>
  <si>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</si>
  <si>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</si>
  <si>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</si>
  <si>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</si>
  <si>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</si>
  <si>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</si>
  <si>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</si>
  <si>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</si>
  <si>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</si>
  <si>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</si>
  <si>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</si>
  <si>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</si>
  <si>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</si>
  <si>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</si>
  <si>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</si>
  <si>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栃木県　宇都宮市</t>
  </si>
  <si>
    <t>相生駐車場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</si>
  <si>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</si>
  <si>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</si>
  <si>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</si>
  <si>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</si>
  <si>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</si>
  <si>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</si>
  <si>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</si>
  <si>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</si>
  <si>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</si>
  <si>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</si>
  <si>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</si>
  <si>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</si>
  <si>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</si>
  <si>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</si>
  <si>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</si>
  <si>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</si>
  <si>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過去数年にわたって，他会計からの繰り入れがないことから，②他会計補助金比率及び③駐車台数一台当たりの他会計補助金額の値は，ゼロで推移している。
　①収益的収支比率の値は，類似施設平均値及び全国平均値と比較して低く，100％未満であることから，収支は赤字である。主な支出は，指定管理料のほか私有地の土地賃借料である。
　また，④売上高ＧＯＰ比率・⑤ＥＢＩＴＤＡは，類似施設平均値・全国平均値よりも低い状況であることから，維持管理費が大きく，収益性が低下している状況である。
　以上から，当該施設の新たな利用者獲得策や更なる経営効率化の検討など，経営改善に向けた取組が必要である。</t>
    <rPh sb="1" eb="3">
      <t>カコ</t>
    </rPh>
    <rPh sb="3" eb="5">
      <t>スウネン</t>
    </rPh>
    <rPh sb="11" eb="12">
      <t>タ</t>
    </rPh>
    <rPh sb="12" eb="14">
      <t>カイケイ</t>
    </rPh>
    <rPh sb="17" eb="18">
      <t>ク</t>
    </rPh>
    <rPh sb="19" eb="20">
      <t>イ</t>
    </rPh>
    <rPh sb="30" eb="31">
      <t>タ</t>
    </rPh>
    <rPh sb="31" eb="33">
      <t>カイケイ</t>
    </rPh>
    <rPh sb="33" eb="36">
      <t>ホジョキン</t>
    </rPh>
    <rPh sb="36" eb="38">
      <t>ヒリツ</t>
    </rPh>
    <rPh sb="38" eb="39">
      <t>オヨ</t>
    </rPh>
    <rPh sb="41" eb="43">
      <t>チュウシャ</t>
    </rPh>
    <rPh sb="43" eb="45">
      <t>ダイスウ</t>
    </rPh>
    <rPh sb="45" eb="47">
      <t>イチダイ</t>
    </rPh>
    <rPh sb="47" eb="48">
      <t>ア</t>
    </rPh>
    <rPh sb="51" eb="52">
      <t>タ</t>
    </rPh>
    <rPh sb="52" eb="54">
      <t>カイケイ</t>
    </rPh>
    <rPh sb="54" eb="56">
      <t>ホジョ</t>
    </rPh>
    <rPh sb="56" eb="58">
      <t>キンガク</t>
    </rPh>
    <rPh sb="59" eb="60">
      <t>アタイ</t>
    </rPh>
    <rPh sb="65" eb="67">
      <t>スイイ</t>
    </rPh>
    <rPh sb="75" eb="78">
      <t>シュウエキテキ</t>
    </rPh>
    <rPh sb="78" eb="80">
      <t>シュウシ</t>
    </rPh>
    <rPh sb="80" eb="82">
      <t>ヒリツ</t>
    </rPh>
    <rPh sb="83" eb="84">
      <t>アタイ</t>
    </rPh>
    <rPh sb="86" eb="88">
      <t>ルイジ</t>
    </rPh>
    <rPh sb="88" eb="90">
      <t>シセツ</t>
    </rPh>
    <rPh sb="90" eb="93">
      <t>ヘイキンチ</t>
    </rPh>
    <rPh sb="93" eb="94">
      <t>オヨ</t>
    </rPh>
    <rPh sb="95" eb="97">
      <t>ゼンコク</t>
    </rPh>
    <rPh sb="97" eb="100">
      <t>ヘイキンチ</t>
    </rPh>
    <rPh sb="101" eb="103">
      <t>ヒカク</t>
    </rPh>
    <rPh sb="105" eb="106">
      <t>ヒク</t>
    </rPh>
    <rPh sb="112" eb="114">
      <t>ミマン</t>
    </rPh>
    <rPh sb="122" eb="124">
      <t>シュウシ</t>
    </rPh>
    <rPh sb="125" eb="127">
      <t>アカジ</t>
    </rPh>
    <rPh sb="131" eb="132">
      <t>オモ</t>
    </rPh>
    <rPh sb="133" eb="135">
      <t>シシュツ</t>
    </rPh>
    <rPh sb="137" eb="139">
      <t>シテイ</t>
    </rPh>
    <rPh sb="139" eb="141">
      <t>カンリ</t>
    </rPh>
    <rPh sb="141" eb="142">
      <t>リョウ</t>
    </rPh>
    <rPh sb="145" eb="148">
      <t>シユウチ</t>
    </rPh>
    <rPh sb="149" eb="151">
      <t>トチ</t>
    </rPh>
    <rPh sb="151" eb="154">
      <t>チンシャクリョウ</t>
    </rPh>
    <rPh sb="164" eb="166">
      <t>ウリアゲ</t>
    </rPh>
    <rPh sb="166" eb="167">
      <t>タカ</t>
    </rPh>
    <rPh sb="170" eb="172">
      <t>ヒリツ</t>
    </rPh>
    <rPh sb="182" eb="184">
      <t>ルイジ</t>
    </rPh>
    <rPh sb="184" eb="186">
      <t>シセツ</t>
    </rPh>
    <rPh sb="186" eb="189">
      <t>ヘイキンチ</t>
    </rPh>
    <rPh sb="190" eb="192">
      <t>ゼンコク</t>
    </rPh>
    <rPh sb="192" eb="195">
      <t>ヘイキンチ</t>
    </rPh>
    <rPh sb="198" eb="199">
      <t>ヒク</t>
    </rPh>
    <rPh sb="200" eb="202">
      <t>ジョウキョウ</t>
    </rPh>
    <rPh sb="210" eb="212">
      <t>イジ</t>
    </rPh>
    <rPh sb="212" eb="214">
      <t>カンリ</t>
    </rPh>
    <rPh sb="214" eb="215">
      <t>ヒ</t>
    </rPh>
    <rPh sb="216" eb="217">
      <t>オオ</t>
    </rPh>
    <rPh sb="220" eb="223">
      <t>シュウエキセイ</t>
    </rPh>
    <rPh sb="224" eb="226">
      <t>テイカ</t>
    </rPh>
    <rPh sb="230" eb="232">
      <t>ジョウキョウ</t>
    </rPh>
    <rPh sb="238" eb="240">
      <t>イジョウ</t>
    </rPh>
    <rPh sb="243" eb="245">
      <t>トウガイ</t>
    </rPh>
    <rPh sb="245" eb="247">
      <t>シセツ</t>
    </rPh>
    <rPh sb="248" eb="249">
      <t>アラ</t>
    </rPh>
    <rPh sb="251" eb="254">
      <t>リヨウシャ</t>
    </rPh>
    <rPh sb="254" eb="256">
      <t>カクトク</t>
    </rPh>
    <rPh sb="256" eb="257">
      <t>サク</t>
    </rPh>
    <rPh sb="258" eb="259">
      <t>サラ</t>
    </rPh>
    <rPh sb="261" eb="263">
      <t>ケイエイ</t>
    </rPh>
    <rPh sb="263" eb="266">
      <t>コウリツカ</t>
    </rPh>
    <rPh sb="267" eb="269">
      <t>ケントウ</t>
    </rPh>
    <rPh sb="272" eb="274">
      <t>ケイエイ</t>
    </rPh>
    <rPh sb="274" eb="276">
      <t>カイゼン</t>
    </rPh>
    <rPh sb="277" eb="278">
      <t>ム</t>
    </rPh>
    <rPh sb="280" eb="282">
      <t>トリクミ</t>
    </rPh>
    <rPh sb="283" eb="285">
      <t>ヒツヨウ</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</si>
  <si>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セツビ</t>
    </rPh>
    <rPh sb="3" eb="5">
      <t>トウシ</t>
    </rPh>
    <rPh sb="5" eb="7">
      <t>ミコミ</t>
    </rPh>
    <rPh sb="7" eb="8">
      <t>ガク</t>
    </rPh>
    <rPh sb="15" eb="17">
      <t>センエン</t>
    </rPh>
    <rPh sb="22" eb="25">
      <t>イッパンテキ</t>
    </rPh>
    <rPh sb="26" eb="28">
      <t>シセツ</t>
    </rPh>
    <rPh sb="29" eb="32">
      <t>ロウキュウカ</t>
    </rPh>
    <rPh sb="33" eb="34">
      <t>スス</t>
    </rPh>
    <rPh sb="37" eb="39">
      <t>ケンセツ</t>
    </rPh>
    <rPh sb="39" eb="41">
      <t>カイリョウ</t>
    </rPh>
    <rPh sb="41" eb="42">
      <t>ヒ</t>
    </rPh>
    <rPh sb="42" eb="43">
      <t>トウ</t>
    </rPh>
    <rPh sb="44" eb="45">
      <t>オオ</t>
    </rPh>
    <rPh sb="57" eb="59">
      <t>コンゴ</t>
    </rPh>
    <rPh sb="61" eb="63">
      <t>ヨボウ</t>
    </rPh>
    <rPh sb="63" eb="65">
      <t>ホゼン</t>
    </rPh>
    <rPh sb="76" eb="77">
      <t>トウ</t>
    </rPh>
    <rPh sb="78" eb="80">
      <t>トリクミ</t>
    </rPh>
    <rPh sb="81" eb="82">
      <t>ツト</t>
    </rPh>
    <rPh sb="86" eb="88">
      <t>ヒツヨウ</t>
    </rPh>
    <rPh sb="94" eb="96">
      <t>キギョウ</t>
    </rPh>
    <rPh sb="96" eb="97">
      <t>サイ</t>
    </rPh>
    <rPh sb="97" eb="99">
      <t>ハッコウ</t>
    </rPh>
    <rPh sb="102" eb="104">
      <t>カリイレ</t>
    </rPh>
    <rPh sb="104" eb="107">
      <t>シホンキン</t>
    </rPh>
    <rPh sb="115" eb="117">
      <t>キギョウ</t>
    </rPh>
    <rPh sb="117" eb="118">
      <t>サイ</t>
    </rPh>
    <rPh sb="118" eb="120">
      <t>ザンダカ</t>
    </rPh>
    <rPh sb="120" eb="121">
      <t>タイ</t>
    </rPh>
    <rPh sb="121" eb="123">
      <t>リョウキン</t>
    </rPh>
    <rPh sb="123" eb="125">
      <t>シュウニュウ</t>
    </rPh>
    <rPh sb="125" eb="127">
      <t>ヒリツ</t>
    </rPh>
    <rPh sb="131" eb="133">
      <t>スイイ</t>
    </rPh>
    <phoneticPr fontId="5"/>
  </si>
  <si>
    <t>　近隣大型商業施設の撤退や中心市街地内でのコインパーキングの増加等により，稼働率が昨年度と比べ低下しており，類似施設の平均値を下回っている。今後，利用者の確保に向けた利用促進策の検討などの取組が必要である。</t>
    <rPh sb="1" eb="3">
      <t>キンリン</t>
    </rPh>
    <rPh sb="3" eb="5">
      <t>オオガタ</t>
    </rPh>
    <rPh sb="5" eb="7">
      <t>ショウギョウ</t>
    </rPh>
    <rPh sb="7" eb="9">
      <t>シセツ</t>
    </rPh>
    <rPh sb="10" eb="12">
      <t>テッタイ</t>
    </rPh>
    <rPh sb="13" eb="15">
      <t>チュウシン</t>
    </rPh>
    <rPh sb="15" eb="18">
      <t>シガイチ</t>
    </rPh>
    <rPh sb="18" eb="19">
      <t>ナイ</t>
    </rPh>
    <rPh sb="30" eb="32">
      <t>ゾウカ</t>
    </rPh>
    <rPh sb="32" eb="33">
      <t>トウ</t>
    </rPh>
    <rPh sb="37" eb="39">
      <t>カドウ</t>
    </rPh>
    <rPh sb="39" eb="40">
      <t>リツ</t>
    </rPh>
    <rPh sb="41" eb="44">
      <t>サクネンド</t>
    </rPh>
    <rPh sb="45" eb="46">
      <t>クラ</t>
    </rPh>
    <rPh sb="47" eb="49">
      <t>テイカ</t>
    </rPh>
    <rPh sb="54" eb="56">
      <t>ルイジ</t>
    </rPh>
    <rPh sb="56" eb="58">
      <t>シセツ</t>
    </rPh>
    <rPh sb="59" eb="62">
      <t>ヘイキンチ</t>
    </rPh>
    <rPh sb="63" eb="65">
      <t>シタマワ</t>
    </rPh>
    <rPh sb="70" eb="72">
      <t>コンゴ</t>
    </rPh>
    <rPh sb="73" eb="76">
      <t>リヨウシャ</t>
    </rPh>
    <rPh sb="77" eb="79">
      <t>カクホ</t>
    </rPh>
    <rPh sb="80" eb="81">
      <t>ム</t>
    </rPh>
    <rPh sb="83" eb="85">
      <t>リヨウ</t>
    </rPh>
    <rPh sb="85" eb="87">
      <t>ソクシン</t>
    </rPh>
    <rPh sb="87" eb="88">
      <t>サク</t>
    </rPh>
    <rPh sb="89" eb="91">
      <t>ケントウ</t>
    </rPh>
    <rPh sb="94" eb="96">
      <t>トリクミ</t>
    </rPh>
    <rPh sb="97" eb="99">
      <t>ヒツヨウ</t>
    </rPh>
    <phoneticPr fontId="5"/>
  </si>
  <si>
    <t>　施設単体では，経営収支が赤字で，老朽化が進み，利用者の減少傾向も見られることから，経営としては厳しい状況が続いている。
　このような中，健全な経営に向けて改善を行っていくには，市民サービスの水準を維持したまま，計画的な施設更新により費用の平準化を図り，施設の更なる効率的稼働の推進等による維持管理費の削減に取り組む必要があるとともに，利用者増に向けた利用促進策に取り組む必要がある。</t>
    <rPh sb="1" eb="3">
      <t>シセツ</t>
    </rPh>
    <rPh sb="3" eb="5">
      <t>タンタイ</t>
    </rPh>
    <rPh sb="8" eb="10">
      <t>ケイエイ</t>
    </rPh>
    <rPh sb="10" eb="12">
      <t>シュウシ</t>
    </rPh>
    <rPh sb="13" eb="15">
      <t>アカジ</t>
    </rPh>
    <rPh sb="17" eb="20">
      <t>ロウキュウカ</t>
    </rPh>
    <rPh sb="21" eb="22">
      <t>スス</t>
    </rPh>
    <rPh sb="24" eb="27">
      <t>リヨウシャ</t>
    </rPh>
    <rPh sb="28" eb="30">
      <t>ゲンショウ</t>
    </rPh>
    <rPh sb="30" eb="32">
      <t>ケイコウ</t>
    </rPh>
    <rPh sb="33" eb="34">
      <t>ミ</t>
    </rPh>
    <rPh sb="42" eb="44">
      <t>ケイエイ</t>
    </rPh>
    <rPh sb="48" eb="49">
      <t>キビ</t>
    </rPh>
    <rPh sb="51" eb="53">
      <t>ジョウキョウ</t>
    </rPh>
    <rPh sb="54" eb="55">
      <t>ツヅ</t>
    </rPh>
    <rPh sb="67" eb="68">
      <t>ナカ</t>
    </rPh>
    <rPh sb="69" eb="71">
      <t>ケンゼン</t>
    </rPh>
    <rPh sb="72" eb="74">
      <t>ケイエイ</t>
    </rPh>
    <rPh sb="75" eb="76">
      <t>ム</t>
    </rPh>
    <rPh sb="78" eb="80">
      <t>カイゼン</t>
    </rPh>
    <rPh sb="81" eb="82">
      <t>オコナ</t>
    </rPh>
    <rPh sb="89" eb="91">
      <t>シミン</t>
    </rPh>
    <rPh sb="96" eb="98">
      <t>スイジュン</t>
    </rPh>
    <rPh sb="99" eb="101">
      <t>イジ</t>
    </rPh>
    <rPh sb="106" eb="109">
      <t>ケイカクテキ</t>
    </rPh>
    <rPh sb="110" eb="112">
      <t>シセツ</t>
    </rPh>
    <rPh sb="112" eb="114">
      <t>コウシン</t>
    </rPh>
    <rPh sb="117" eb="119">
      <t>ヒヨウ</t>
    </rPh>
    <rPh sb="120" eb="123">
      <t>ヘイジュンカ</t>
    </rPh>
    <rPh sb="124" eb="125">
      <t>ハカ</t>
    </rPh>
    <rPh sb="127" eb="129">
      <t>シセツ</t>
    </rPh>
    <rPh sb="130" eb="131">
      <t>サラ</t>
    </rPh>
    <rPh sb="133" eb="136">
      <t>コウリツテキ</t>
    </rPh>
    <rPh sb="136" eb="138">
      <t>カドウ</t>
    </rPh>
    <rPh sb="139" eb="141">
      <t>スイシン</t>
    </rPh>
    <rPh sb="141" eb="142">
      <t>トウ</t>
    </rPh>
    <rPh sb="145" eb="147">
      <t>イジ</t>
    </rPh>
    <rPh sb="147" eb="149">
      <t>カンリ</t>
    </rPh>
    <rPh sb="149" eb="150">
      <t>ヒ</t>
    </rPh>
    <rPh sb="151" eb="153">
      <t>サクゲン</t>
    </rPh>
    <rPh sb="154" eb="155">
      <t>ト</t>
    </rPh>
    <rPh sb="156" eb="157">
      <t>ク</t>
    </rPh>
    <rPh sb="158" eb="160">
      <t>ヒツヨウ</t>
    </rPh>
    <rPh sb="168" eb="170">
      <t>リヨウ</t>
    </rPh>
    <rPh sb="170" eb="171">
      <t>シャ</t>
    </rPh>
    <rPh sb="171" eb="172">
      <t>ゾウ</t>
    </rPh>
    <rPh sb="173" eb="174">
      <t>ム</t>
    </rPh>
    <rPh sb="176" eb="178">
      <t>リヨウ</t>
    </rPh>
    <rPh sb="178" eb="180">
      <t>ソクシン</t>
    </rPh>
    <rPh sb="180" eb="181">
      <t>サク</t>
    </rPh>
    <rPh sb="182" eb="183">
      <t>ト</t>
    </rPh>
    <rPh sb="184" eb="185">
      <t>ク</t>
    </rPh>
    <rPh sb="186" eb="1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</si>
</sst>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65</c:v>
                </c:pt>
                <c:pt idx="1">
                  <c:v>60</c:v>
                </c:pt>
                <c:pt idx="2">
                  <c:v>62.4</c:v>
                </c:pt>
                <c:pt idx="3">
                  <c:v>62.4</c:v>
                </c:pt>
                <c:pt idx="4">
                  <c:v>48.3</c:v>
                </c:pt>
              </c:numCache>
            </c:numRef>
          </c:val>
          <c:extLst>
            <c:ext xmlns:c16="http://schemas.microsoft.com/office/drawing/2014/chart" uri="{C3380CC4-5D6E-409C-BE32-E72D297353CC}">
              <c16:uniqueId val="{00000000-6AE2-4B17-B80E-167F30FFE797}"/>
            </c:ext>
          </c:extLst>
        </c:ser>
        <c:dLbls>
          <c:showLegendKey val="0"/>
          <c:showVal val="0"/>
          <c:showCatName val="0"/>
          <c:showSerName val="0"/>
          <c:showPercent val="0"/>
          <c:showBubbleSize val="0"/>
        </c:dLbls>
        <c:gapWidth val="150"/>
        <c:axId val="-690367040"/>
        <c:axId val="-6903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6AE2-4B17-B80E-167F30FFE797}"/>
            </c:ext>
          </c:extLst>
        </c:ser>
        <c:dLbls>
          <c:showLegendKey val="0"/>
          <c:showVal val="0"/>
          <c:showCatName val="0"/>
          <c:showSerName val="0"/>
          <c:showPercent val="0"/>
          <c:showBubbleSize val="0"/>
        </c:dLbls>
        <c:marker val="1"/>
        <c:smooth val="0"/>
        <c:axId val="-690367040"/>
        <c:axId val="-690366496"/>
      </c:lineChart>
      <c:catAx>
        <c:axId val="-690367040"/>
        <c:scaling>
          <c:orientation val="minMax"/>
        </c:scaling>
        <c:delete val="1"/>
        <c:axPos val="b"/>
        <c:numFmt formatCode="General" sourceLinked="1"/>
        <c:majorTickMark val="none"/>
        <c:minorTickMark val="none"/>
        <c:tickLblPos val="none"/>
        <c:crossAx val="-690366496"/>
        <c:crosses val="autoZero"/>
        <c:auto val="1"/>
        <c:lblAlgn val="ctr"/>
        <c:lblOffset val="100"/>
        <c:noMultiLvlLbl val="1"/>
      </c:catAx>
      <c:valAx>
        <c:axId val="-69036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36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91-453B-AE86-1D2FB7FA8534}"/>
            </c:ext>
          </c:extLst>
        </c:ser>
        <c:dLbls>
          <c:showLegendKey val="0"/>
          <c:showVal val="0"/>
          <c:showCatName val="0"/>
          <c:showSerName val="0"/>
          <c:showPercent val="0"/>
          <c:showBubbleSize val="0"/>
        </c:dLbls>
        <c:gapWidth val="150"/>
        <c:axId val="-690365952"/>
        <c:axId val="-69062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D191-453B-AE86-1D2FB7FA8534}"/>
            </c:ext>
          </c:extLst>
        </c:ser>
        <c:dLbls>
          <c:showLegendKey val="0"/>
          <c:showVal val="0"/>
          <c:showCatName val="0"/>
          <c:showSerName val="0"/>
          <c:showPercent val="0"/>
          <c:showBubbleSize val="0"/>
        </c:dLbls>
        <c:marker val="1"/>
        <c:smooth val="0"/>
        <c:axId val="-690365952"/>
        <c:axId val="-690622512"/>
      </c:lineChart>
      <c:catAx>
        <c:axId val="-690365952"/>
        <c:scaling>
          <c:orientation val="minMax"/>
        </c:scaling>
        <c:delete val="1"/>
        <c:axPos val="b"/>
        <c:numFmt formatCode="General" sourceLinked="1"/>
        <c:majorTickMark val="none"/>
        <c:minorTickMark val="none"/>
        <c:tickLblPos val="none"/>
        <c:crossAx val="-690622512"/>
        <c:crosses val="autoZero"/>
        <c:auto val="1"/>
        <c:lblAlgn val="ctr"/>
        <c:lblOffset val="100"/>
        <c:noMultiLvlLbl val="1"/>
      </c:catAx>
      <c:valAx>
        <c:axId val="-69062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36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BA2-4E3B-BFD8-03FFF9F34D46}"/>
            </c:ext>
          </c:extLst>
        </c:ser>
        <c:dLbls>
          <c:showLegendKey val="0"/>
          <c:showVal val="0"/>
          <c:showCatName val="0"/>
          <c:showSerName val="0"/>
          <c:showPercent val="0"/>
          <c:showBubbleSize val="0"/>
        </c:dLbls>
        <c:gapWidth val="150"/>
        <c:axId val="-690626320"/>
        <c:axId val="-69062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BA2-4E3B-BFD8-03FFF9F34D46}"/>
            </c:ext>
          </c:extLst>
        </c:ser>
        <c:dLbls>
          <c:showLegendKey val="0"/>
          <c:showVal val="0"/>
          <c:showCatName val="0"/>
          <c:showSerName val="0"/>
          <c:showPercent val="0"/>
          <c:showBubbleSize val="0"/>
        </c:dLbls>
        <c:marker val="1"/>
        <c:smooth val="0"/>
        <c:axId val="-690626320"/>
        <c:axId val="-690629040"/>
      </c:lineChart>
      <c:catAx>
        <c:axId val="-690626320"/>
        <c:scaling>
          <c:orientation val="minMax"/>
        </c:scaling>
        <c:delete val="1"/>
        <c:axPos val="b"/>
        <c:numFmt formatCode="General" sourceLinked="1"/>
        <c:majorTickMark val="none"/>
        <c:minorTickMark val="none"/>
        <c:tickLblPos val="none"/>
        <c:crossAx val="-690629040"/>
        <c:crosses val="autoZero"/>
        <c:auto val="1"/>
        <c:lblAlgn val="ctr"/>
        <c:lblOffset val="100"/>
        <c:noMultiLvlLbl val="1"/>
      </c:catAx>
      <c:valAx>
        <c:axId val="-69062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62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D67-4527-B77D-0D4777693206}"/>
            </c:ext>
          </c:extLst>
        </c:ser>
        <c:dLbls>
          <c:showLegendKey val="0"/>
          <c:showVal val="0"/>
          <c:showCatName val="0"/>
          <c:showSerName val="0"/>
          <c:showPercent val="0"/>
          <c:showBubbleSize val="0"/>
        </c:dLbls>
        <c:gapWidth val="150"/>
        <c:axId val="-384242896"/>
        <c:axId val="-38424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D67-4527-B77D-0D4777693206}"/>
            </c:ext>
          </c:extLst>
        </c:ser>
        <c:dLbls>
          <c:showLegendKey val="0"/>
          <c:showVal val="0"/>
          <c:showCatName val="0"/>
          <c:showSerName val="0"/>
          <c:showPercent val="0"/>
          <c:showBubbleSize val="0"/>
        </c:dLbls>
        <c:marker val="1"/>
        <c:smooth val="0"/>
        <c:axId val="-384242896"/>
        <c:axId val="-384247248"/>
      </c:lineChart>
      <c:catAx>
        <c:axId val="-384242896"/>
        <c:scaling>
          <c:orientation val="minMax"/>
        </c:scaling>
        <c:delete val="1"/>
        <c:axPos val="b"/>
        <c:numFmt formatCode="General" sourceLinked="1"/>
        <c:majorTickMark val="none"/>
        <c:minorTickMark val="none"/>
        <c:tickLblPos val="none"/>
        <c:crossAx val="-384247248"/>
        <c:crosses val="autoZero"/>
        <c:auto val="1"/>
        <c:lblAlgn val="ctr"/>
        <c:lblOffset val="100"/>
        <c:noMultiLvlLbl val="1"/>
      </c:catAx>
      <c:valAx>
        <c:axId val="-38424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24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A2C-4CEB-9F97-E5022962A2BF}"/>
            </c:ext>
          </c:extLst>
        </c:ser>
        <c:dLbls>
          <c:showLegendKey val="0"/>
          <c:showVal val="0"/>
          <c:showCatName val="0"/>
          <c:showSerName val="0"/>
          <c:showPercent val="0"/>
          <c:showBubbleSize val="0"/>
        </c:dLbls>
        <c:gapWidth val="150"/>
        <c:axId val="-384241264"/>
        <c:axId val="-38424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AA2C-4CEB-9F97-E5022962A2BF}"/>
            </c:ext>
          </c:extLst>
        </c:ser>
        <c:dLbls>
          <c:showLegendKey val="0"/>
          <c:showVal val="0"/>
          <c:showCatName val="0"/>
          <c:showSerName val="0"/>
          <c:showPercent val="0"/>
          <c:showBubbleSize val="0"/>
        </c:dLbls>
        <c:marker val="1"/>
        <c:smooth val="0"/>
        <c:axId val="-384241264"/>
        <c:axId val="-384240176"/>
      </c:lineChart>
      <c:catAx>
        <c:axId val="-384241264"/>
        <c:scaling>
          <c:orientation val="minMax"/>
        </c:scaling>
        <c:delete val="1"/>
        <c:axPos val="b"/>
        <c:numFmt formatCode="General" sourceLinked="1"/>
        <c:majorTickMark val="none"/>
        <c:minorTickMark val="none"/>
        <c:tickLblPos val="none"/>
        <c:crossAx val="-384240176"/>
        <c:crosses val="autoZero"/>
        <c:auto val="1"/>
        <c:lblAlgn val="ctr"/>
        <c:lblOffset val="100"/>
        <c:noMultiLvlLbl val="1"/>
      </c:catAx>
      <c:valAx>
        <c:axId val="-38424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24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C58-4381-9DCD-FE3835891820}"/>
            </c:ext>
          </c:extLst>
        </c:ser>
        <c:dLbls>
          <c:showLegendKey val="0"/>
          <c:showVal val="0"/>
          <c:showCatName val="0"/>
          <c:showSerName val="0"/>
          <c:showPercent val="0"/>
          <c:showBubbleSize val="0"/>
        </c:dLbls>
        <c:gapWidth val="150"/>
        <c:axId val="-384240720"/>
        <c:axId val="-38423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7C58-4381-9DCD-FE3835891820}"/>
            </c:ext>
          </c:extLst>
        </c:ser>
        <c:dLbls>
          <c:showLegendKey val="0"/>
          <c:showVal val="0"/>
          <c:showCatName val="0"/>
          <c:showSerName val="0"/>
          <c:showPercent val="0"/>
          <c:showBubbleSize val="0"/>
        </c:dLbls>
        <c:marker val="1"/>
        <c:smooth val="0"/>
        <c:axId val="-384240720"/>
        <c:axId val="-384236912"/>
      </c:lineChart>
      <c:catAx>
        <c:axId val="-384240720"/>
        <c:scaling>
          <c:orientation val="minMax"/>
        </c:scaling>
        <c:delete val="1"/>
        <c:axPos val="b"/>
        <c:numFmt formatCode="General" sourceLinked="1"/>
        <c:majorTickMark val="none"/>
        <c:minorTickMark val="none"/>
        <c:tickLblPos val="none"/>
        <c:crossAx val="-384236912"/>
        <c:crosses val="autoZero"/>
        <c:auto val="1"/>
        <c:lblAlgn val="ctr"/>
        <c:lblOffset val="100"/>
        <c:noMultiLvlLbl val="1"/>
      </c:catAx>
      <c:valAx>
        <c:axId val="-384236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24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171.5</c:v>
                </c:pt>
                <c:pt idx="1">
                  <c:v>164</c:v>
                </c:pt>
                <c:pt idx="2">
                  <c:v>156.5</c:v>
                </c:pt>
                <c:pt idx="3">
                  <c:v>129</c:v>
                </c:pt>
                <c:pt idx="4">
                  <c:v>110.8</c:v>
                </c:pt>
              </c:numCache>
            </c:numRef>
          </c:val>
          <c:extLst>
            <c:ext xmlns:c16="http://schemas.microsoft.com/office/drawing/2014/chart" uri="{C3380CC4-5D6E-409C-BE32-E72D297353CC}">
              <c16:uniqueId val="{00000000-CBA4-4CAE-9503-A13B2BB7090A}"/>
            </c:ext>
          </c:extLst>
        </c:ser>
        <c:dLbls>
          <c:showLegendKey val="0"/>
          <c:showVal val="0"/>
          <c:showCatName val="0"/>
          <c:showSerName val="0"/>
          <c:showPercent val="0"/>
          <c:showBubbleSize val="0"/>
        </c:dLbls>
        <c:gapWidth val="150"/>
        <c:axId val="-384236368"/>
        <c:axId val="-38423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CBA4-4CAE-9503-A13B2BB7090A}"/>
            </c:ext>
          </c:extLst>
        </c:ser>
        <c:dLbls>
          <c:showLegendKey val="0"/>
          <c:showVal val="0"/>
          <c:showCatName val="0"/>
          <c:showSerName val="0"/>
          <c:showPercent val="0"/>
          <c:showBubbleSize val="0"/>
        </c:dLbls>
        <c:marker val="1"/>
        <c:smooth val="0"/>
        <c:axId val="-384236368"/>
        <c:axId val="-384238000"/>
      </c:lineChart>
      <c:catAx>
        <c:axId val="-384236368"/>
        <c:scaling>
          <c:orientation val="minMax"/>
        </c:scaling>
        <c:delete val="1"/>
        <c:axPos val="b"/>
        <c:numFmt formatCode="General" sourceLinked="1"/>
        <c:majorTickMark val="none"/>
        <c:minorTickMark val="none"/>
        <c:tickLblPos val="none"/>
        <c:crossAx val="-384238000"/>
        <c:crosses val="autoZero"/>
        <c:auto val="1"/>
        <c:lblAlgn val="ctr"/>
        <c:lblOffset val="100"/>
        <c:noMultiLvlLbl val="1"/>
      </c:catAx>
      <c:valAx>
        <c:axId val="-38423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23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-53</c:v>
                </c:pt>
                <c:pt idx="1">
                  <c:v>-55</c:v>
                </c:pt>
                <c:pt idx="2">
                  <c:v>-60.3</c:v>
                </c:pt>
                <c:pt idx="3">
                  <c:v>-60.2</c:v>
                </c:pt>
                <c:pt idx="4">
                  <c:v>-106.9</c:v>
                </c:pt>
              </c:numCache>
            </c:numRef>
          </c:val>
          <c:extLst>
            <c:ext xmlns:c16="http://schemas.microsoft.com/office/drawing/2014/chart" uri="{C3380CC4-5D6E-409C-BE32-E72D297353CC}">
              <c16:uniqueId val="{00000000-D9A2-4D99-82FD-2621428FBA9F}"/>
            </c:ext>
          </c:extLst>
        </c:ser>
        <c:dLbls>
          <c:showLegendKey val="0"/>
          <c:showVal val="0"/>
          <c:showCatName val="0"/>
          <c:showSerName val="0"/>
          <c:showPercent val="0"/>
          <c:showBubbleSize val="0"/>
        </c:dLbls>
        <c:gapWidth val="150"/>
        <c:axId val="-384239632"/>
        <c:axId val="-38423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D9A2-4D99-82FD-2621428FBA9F}"/>
            </c:ext>
          </c:extLst>
        </c:ser>
        <c:dLbls>
          <c:showLegendKey val="0"/>
          <c:showVal val="0"/>
          <c:showCatName val="0"/>
          <c:showSerName val="0"/>
          <c:showPercent val="0"/>
          <c:showBubbleSize val="0"/>
        </c:dLbls>
        <c:marker val="1"/>
        <c:smooth val="0"/>
        <c:axId val="-384239632"/>
        <c:axId val="-384232560"/>
      </c:lineChart>
      <c:catAx>
        <c:axId val="-384239632"/>
        <c:scaling>
          <c:orientation val="minMax"/>
        </c:scaling>
        <c:delete val="1"/>
        <c:axPos val="b"/>
        <c:numFmt formatCode="General" sourceLinked="1"/>
        <c:majorTickMark val="none"/>
        <c:minorTickMark val="none"/>
        <c:tickLblPos val="none"/>
        <c:crossAx val="-384232560"/>
        <c:crosses val="autoZero"/>
        <c:auto val="1"/>
        <c:lblAlgn val="ctr"/>
        <c:lblOffset val="100"/>
        <c:noMultiLvlLbl val="1"/>
      </c:catAx>
      <c:valAx>
        <c:axId val="-38423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23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-24713</c:v>
                </c:pt>
                <c:pt idx="1">
                  <c:v>-28725</c:v>
                </c:pt>
                <c:pt idx="2">
                  <c:v>-27330</c:v>
                </c:pt>
                <c:pt idx="3">
                  <c:v>-27310</c:v>
                </c:pt>
                <c:pt idx="4">
                  <c:v>-39407</c:v>
                </c:pt>
              </c:numCache>
            </c:numRef>
          </c:val>
          <c:extLst>
            <c:ext xmlns:c16="http://schemas.microsoft.com/office/drawing/2014/chart" uri="{C3380CC4-5D6E-409C-BE32-E72D297353CC}">
              <c16:uniqueId val="{00000000-D132-456D-9703-9D2A2528A78F}"/>
            </c:ext>
          </c:extLst>
        </c:ser>
        <c:dLbls>
          <c:showLegendKey val="0"/>
          <c:showVal val="0"/>
          <c:showCatName val="0"/>
          <c:showSerName val="0"/>
          <c:showPercent val="0"/>
          <c:showBubbleSize val="0"/>
        </c:dLbls>
        <c:gapWidth val="150"/>
        <c:axId val="-384239088"/>
        <c:axId val="-38423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D132-456D-9703-9D2A2528A78F}"/>
            </c:ext>
          </c:extLst>
        </c:ser>
        <c:dLbls>
          <c:showLegendKey val="0"/>
          <c:showVal val="0"/>
          <c:showCatName val="0"/>
          <c:showSerName val="0"/>
          <c:showPercent val="0"/>
          <c:showBubbleSize val="0"/>
        </c:dLbls>
        <c:marker val="1"/>
        <c:smooth val="0"/>
        <c:axId val="-384239088"/>
        <c:axId val="-384234736"/>
      </c:lineChart>
      <c:catAx>
        <c:axId val="-384239088"/>
        <c:scaling>
          <c:orientation val="minMax"/>
        </c:scaling>
        <c:delete val="1"/>
        <c:axPos val="b"/>
        <c:numFmt formatCode="General" sourceLinked="1"/>
        <c:majorTickMark val="none"/>
        <c:minorTickMark val="none"/>
        <c:tickLblPos val="none"/>
        <c:crossAx val="-384234736"/>
        <c:crosses val="autoZero"/>
        <c:auto val="1"/>
        <c:lblAlgn val="ctr"/>
        <c:lblOffset val="100"/>
        <c:noMultiLvlLbl val="1"/>
      </c:catAx>
      <c:valAx>
        <c:axId val="-384234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23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7" sqref="ND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栃木県宇都宮市　相生駐車場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186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65</v>
      </c>
      <c r="V31" s="110"/>
      <c r="W31" s="110"/>
      <c r="X31" s="110"/>
      <c r="Y31" s="110"/>
      <c r="Z31" s="110"/>
      <c r="AA31" s="110"/>
      <c r="AB31" s="110"/>
      <c r="AC31" s="110"/>
      <c r="AD31" s="110"/>
      <c r="AE31" s="110"/>
      <c r="AF31" s="110"/>
      <c r="AG31" s="110"/>
      <c r="AH31" s="110"/>
      <c r="AI31" s="110"/>
      <c r="AJ31" s="110"/>
      <c r="AK31" s="110"/>
      <c r="AL31" s="110"/>
      <c r="AM31" s="110"/>
      <c r="AN31" s="110">
        <f>データ!Z7</f>
        <v>60</v>
      </c>
      <c r="AO31" s="110"/>
      <c r="AP31" s="110"/>
      <c r="AQ31" s="110"/>
      <c r="AR31" s="110"/>
      <c r="AS31" s="110"/>
      <c r="AT31" s="110"/>
      <c r="AU31" s="110"/>
      <c r="AV31" s="110"/>
      <c r="AW31" s="110"/>
      <c r="AX31" s="110"/>
      <c r="AY31" s="110"/>
      <c r="AZ31" s="110"/>
      <c r="BA31" s="110"/>
      <c r="BB31" s="110"/>
      <c r="BC31" s="110"/>
      <c r="BD31" s="110"/>
      <c r="BE31" s="110"/>
      <c r="BF31" s="110"/>
      <c r="BG31" s="110">
        <f>データ!AA7</f>
        <v>62.4</v>
      </c>
      <c r="BH31" s="110"/>
      <c r="BI31" s="110"/>
      <c r="BJ31" s="110"/>
      <c r="BK31" s="110"/>
      <c r="BL31" s="110"/>
      <c r="BM31" s="110"/>
      <c r="BN31" s="110"/>
      <c r="BO31" s="110"/>
      <c r="BP31" s="110"/>
      <c r="BQ31" s="110"/>
      <c r="BR31" s="110"/>
      <c r="BS31" s="110"/>
      <c r="BT31" s="110"/>
      <c r="BU31" s="110"/>
      <c r="BV31" s="110"/>
      <c r="BW31" s="110"/>
      <c r="BX31" s="110"/>
      <c r="BY31" s="110"/>
      <c r="BZ31" s="110">
        <f>データ!AB7</f>
        <v>62.4</v>
      </c>
      <c r="CA31" s="110"/>
      <c r="CB31" s="110"/>
      <c r="CC31" s="110"/>
      <c r="CD31" s="110"/>
      <c r="CE31" s="110"/>
      <c r="CF31" s="110"/>
      <c r="CG31" s="110"/>
      <c r="CH31" s="110"/>
      <c r="CI31" s="110"/>
      <c r="CJ31" s="110"/>
      <c r="CK31" s="110"/>
      <c r="CL31" s="110"/>
      <c r="CM31" s="110"/>
      <c r="CN31" s="110"/>
      <c r="CO31" s="110"/>
      <c r="CP31" s="110"/>
      <c r="CQ31" s="110"/>
      <c r="CR31" s="110"/>
      <c r="CS31" s="110">
        <f>データ!AC7</f>
        <v>48.3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171.5</v>
      </c>
      <c r="JD31" s="81"/>
      <c r="JE31" s="81"/>
      <c r="JF31" s="81"/>
      <c r="JG31" s="81"/>
      <c r="JH31" s="81"/>
      <c r="JI31" s="81"/>
      <c r="JJ31" s="81"/>
      <c r="JK31" s="81"/>
      <c r="JL31" s="81"/>
      <c r="JM31" s="81"/>
      <c r="JN31" s="81"/>
      <c r="JO31" s="81"/>
      <c r="JP31" s="81"/>
      <c r="JQ31" s="81"/>
      <c r="JR31" s="81"/>
      <c r="JS31" s="81"/>
      <c r="JT31" s="81"/>
      <c r="JU31" s="82"/>
      <c r="JV31" s="80">
        <f>データ!DL7</f>
        <v>164</v>
      </c>
      <c r="JW31" s="81"/>
      <c r="JX31" s="81"/>
      <c r="JY31" s="81"/>
      <c r="JZ31" s="81"/>
      <c r="KA31" s="81"/>
      <c r="KB31" s="81"/>
      <c r="KC31" s="81"/>
      <c r="KD31" s="81"/>
      <c r="KE31" s="81"/>
      <c r="KF31" s="81"/>
      <c r="KG31" s="81"/>
      <c r="KH31" s="81"/>
      <c r="KI31" s="81"/>
      <c r="KJ31" s="81"/>
      <c r="KK31" s="81"/>
      <c r="KL31" s="81"/>
      <c r="KM31" s="81"/>
      <c r="KN31" s="82"/>
      <c r="KO31" s="80">
        <f>データ!DM7</f>
        <v>156.5</v>
      </c>
      <c r="KP31" s="81"/>
      <c r="KQ31" s="81"/>
      <c r="KR31" s="81"/>
      <c r="KS31" s="81"/>
      <c r="KT31" s="81"/>
      <c r="KU31" s="81"/>
      <c r="KV31" s="81"/>
      <c r="KW31" s="81"/>
      <c r="KX31" s="81"/>
      <c r="KY31" s="81"/>
      <c r="KZ31" s="81"/>
      <c r="LA31" s="81"/>
      <c r="LB31" s="81"/>
      <c r="LC31" s="81"/>
      <c r="LD31" s="81"/>
      <c r="LE31" s="81"/>
      <c r="LF31" s="81"/>
      <c r="LG31" s="82"/>
      <c r="LH31" s="80">
        <f>データ!DN7</f>
        <v>129</v>
      </c>
      <c r="LI31" s="81"/>
      <c r="LJ31" s="81"/>
      <c r="LK31" s="81"/>
      <c r="LL31" s="81"/>
      <c r="LM31" s="81"/>
      <c r="LN31" s="81"/>
      <c r="LO31" s="81"/>
      <c r="LP31" s="81"/>
      <c r="LQ31" s="81"/>
      <c r="LR31" s="81"/>
      <c r="LS31" s="81"/>
      <c r="LT31" s="81"/>
      <c r="LU31" s="81"/>
      <c r="LV31" s="81"/>
      <c r="LW31" s="81"/>
      <c r="LX31" s="81"/>
      <c r="LY31" s="81"/>
      <c r="LZ31" s="82"/>
      <c r="MA31" s="80">
        <f>データ!DO7</f>
        <v>110.8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-53</v>
      </c>
      <c r="EM52" s="110"/>
      <c r="EN52" s="110"/>
      <c r="EO52" s="110"/>
      <c r="EP52" s="110"/>
      <c r="EQ52" s="110"/>
      <c r="ER52" s="110"/>
      <c r="ES52" s="110"/>
      <c r="ET52" s="110"/>
      <c r="EU52" s="110"/>
      <c r="EV52" s="110"/>
      <c r="EW52" s="110"/>
      <c r="EX52" s="110"/>
      <c r="EY52" s="110"/>
      <c r="EZ52" s="110"/>
      <c r="FA52" s="110"/>
      <c r="FB52" s="110"/>
      <c r="FC52" s="110"/>
      <c r="FD52" s="110"/>
      <c r="FE52" s="110">
        <f>データ!BG7</f>
        <v>-55</v>
      </c>
      <c r="FF52" s="110"/>
      <c r="FG52" s="110"/>
      <c r="FH52" s="110"/>
      <c r="FI52" s="110"/>
      <c r="FJ52" s="110"/>
      <c r="FK52" s="110"/>
      <c r="FL52" s="110"/>
      <c r="FM52" s="110"/>
      <c r="FN52" s="110"/>
      <c r="FO52" s="110"/>
      <c r="FP52" s="110"/>
      <c r="FQ52" s="110"/>
      <c r="FR52" s="110"/>
      <c r="FS52" s="110"/>
      <c r="FT52" s="110"/>
      <c r="FU52" s="110"/>
      <c r="FV52" s="110"/>
      <c r="FW52" s="110"/>
      <c r="FX52" s="110">
        <f>データ!BH7</f>
        <v>-60.3</v>
      </c>
      <c r="FY52" s="110"/>
      <c r="FZ52" s="110"/>
      <c r="GA52" s="110"/>
      <c r="GB52" s="110"/>
      <c r="GC52" s="110"/>
      <c r="GD52" s="110"/>
      <c r="GE52" s="110"/>
      <c r="GF52" s="110"/>
      <c r="GG52" s="110"/>
      <c r="GH52" s="110"/>
      <c r="GI52" s="110"/>
      <c r="GJ52" s="110"/>
      <c r="GK52" s="110"/>
      <c r="GL52" s="110"/>
      <c r="GM52" s="110"/>
      <c r="GN52" s="110"/>
      <c r="GO52" s="110"/>
      <c r="GP52" s="110"/>
      <c r="GQ52" s="110">
        <f>データ!BI7</f>
        <v>-60.2</v>
      </c>
      <c r="GR52" s="110"/>
      <c r="GS52" s="110"/>
      <c r="GT52" s="110"/>
      <c r="GU52" s="110"/>
      <c r="GV52" s="110"/>
      <c r="GW52" s="110"/>
      <c r="GX52" s="110"/>
      <c r="GY52" s="110"/>
      <c r="GZ52" s="110"/>
      <c r="HA52" s="110"/>
      <c r="HB52" s="110"/>
      <c r="HC52" s="110"/>
      <c r="HD52" s="110"/>
      <c r="HE52" s="110"/>
      <c r="HF52" s="110"/>
      <c r="HG52" s="110"/>
      <c r="HH52" s="110"/>
      <c r="HI52" s="110"/>
      <c r="HJ52" s="110">
        <f>データ!BJ7</f>
        <v>-106.9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-24713</v>
      </c>
      <c r="JD52" s="106"/>
      <c r="JE52" s="106"/>
      <c r="JF52" s="106"/>
      <c r="JG52" s="106"/>
      <c r="JH52" s="106"/>
      <c r="JI52" s="106"/>
      <c r="JJ52" s="106"/>
      <c r="JK52" s="106"/>
      <c r="JL52" s="106"/>
      <c r="JM52" s="106"/>
      <c r="JN52" s="106"/>
      <c r="JO52" s="106"/>
      <c r="JP52" s="106"/>
      <c r="JQ52" s="106"/>
      <c r="JR52" s="106"/>
      <c r="JS52" s="106"/>
      <c r="JT52" s="106"/>
      <c r="JU52" s="106"/>
      <c r="JV52" s="106">
        <f>データ!BR7</f>
        <v>-28725</v>
      </c>
      <c r="JW52" s="106"/>
      <c r="JX52" s="106"/>
      <c r="JY52" s="106"/>
      <c r="JZ52" s="106"/>
      <c r="KA52" s="106"/>
      <c r="KB52" s="106"/>
      <c r="KC52" s="106"/>
      <c r="KD52" s="106"/>
      <c r="KE52" s="106"/>
      <c r="KF52" s="106"/>
      <c r="KG52" s="106"/>
      <c r="KH52" s="106"/>
      <c r="KI52" s="106"/>
      <c r="KJ52" s="106"/>
      <c r="KK52" s="106"/>
      <c r="KL52" s="106"/>
      <c r="KM52" s="106"/>
      <c r="KN52" s="106"/>
      <c r="KO52" s="106">
        <f>データ!BS7</f>
        <v>-27330</v>
      </c>
      <c r="KP52" s="106"/>
      <c r="KQ52" s="106"/>
      <c r="KR52" s="106"/>
      <c r="KS52" s="106"/>
      <c r="KT52" s="106"/>
      <c r="KU52" s="106"/>
      <c r="KV52" s="106"/>
      <c r="KW52" s="106"/>
      <c r="KX52" s="106"/>
      <c r="KY52" s="106"/>
      <c r="KZ52" s="106"/>
      <c r="LA52" s="106"/>
      <c r="LB52" s="106"/>
      <c r="LC52" s="106"/>
      <c r="LD52" s="106"/>
      <c r="LE52" s="106"/>
      <c r="LF52" s="106"/>
      <c r="LG52" s="106"/>
      <c r="LH52" s="106">
        <f>データ!BT7</f>
        <v>-27310</v>
      </c>
      <c r="LI52" s="106"/>
      <c r="LJ52" s="106"/>
      <c r="LK52" s="106"/>
      <c r="LL52" s="106"/>
      <c r="LM52" s="106"/>
      <c r="LN52" s="106"/>
      <c r="LO52" s="106"/>
      <c r="LP52" s="106"/>
      <c r="LQ52" s="106"/>
      <c r="LR52" s="106"/>
      <c r="LS52" s="106"/>
      <c r="LT52" s="106"/>
      <c r="LU52" s="106"/>
      <c r="LV52" s="106"/>
      <c r="LW52" s="106"/>
      <c r="LX52" s="106"/>
      <c r="LY52" s="106"/>
      <c r="LZ52" s="106"/>
      <c r="MA52" s="106">
        <f>データ!BU7</f>
        <v>-39407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133966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3666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muJQ91tO9/bxHZLKPO3kapewDxqRvd38yUsJ4i/XlDg1xbj2s0I7cKrRFAGIogOtDxnjENDi8UJwfZ4Vq/dGKA==" saltValue="2Vx+Uv7QaRw3LhiKwecXW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104</v>
      </c>
      <c r="AO5" s="59" t="s">
        <v>95</v>
      </c>
      <c r="AP5" s="59" t="s">
        <v>96</v>
      </c>
      <c r="AQ5" s="59" t="s">
        <v>97</v>
      </c>
      <c r="AR5" s="59" t="s">
        <v>98</v>
      </c>
      <c r="AS5" s="59" t="s">
        <v>99</v>
      </c>
      <c r="AT5" s="59" t="s">
        <v>100</v>
      </c>
      <c r="AU5" s="59" t="s">
        <v>90</v>
      </c>
      <c r="AV5" s="59" t="s">
        <v>91</v>
      </c>
      <c r="AW5" s="59" t="s">
        <v>92</v>
      </c>
      <c r="AX5" s="59" t="s">
        <v>105</v>
      </c>
      <c r="AY5" s="59" t="s">
        <v>104</v>
      </c>
      <c r="AZ5" s="59" t="s">
        <v>95</v>
      </c>
      <c r="BA5" s="59" t="s">
        <v>96</v>
      </c>
      <c r="BB5" s="59" t="s">
        <v>97</v>
      </c>
      <c r="BC5" s="59" t="s">
        <v>98</v>
      </c>
      <c r="BD5" s="59" t="s">
        <v>99</v>
      </c>
      <c r="BE5" s="59" t="s">
        <v>100</v>
      </c>
      <c r="BF5" s="59" t="s">
        <v>90</v>
      </c>
      <c r="BG5" s="59" t="s">
        <v>91</v>
      </c>
      <c r="BH5" s="59" t="s">
        <v>92</v>
      </c>
      <c r="BI5" s="59" t="s">
        <v>93</v>
      </c>
      <c r="BJ5" s="59" t="s">
        <v>106</v>
      </c>
      <c r="BK5" s="59" t="s">
        <v>95</v>
      </c>
      <c r="BL5" s="59" t="s">
        <v>96</v>
      </c>
      <c r="BM5" s="59" t="s">
        <v>97</v>
      </c>
      <c r="BN5" s="59" t="s">
        <v>98</v>
      </c>
      <c r="BO5" s="59" t="s">
        <v>99</v>
      </c>
      <c r="BP5" s="59" t="s">
        <v>100</v>
      </c>
      <c r="BQ5" s="59" t="s">
        <v>107</v>
      </c>
      <c r="BR5" s="59" t="s">
        <v>108</v>
      </c>
      <c r="BS5" s="59" t="s">
        <v>92</v>
      </c>
      <c r="BT5" s="59" t="s">
        <v>93</v>
      </c>
      <c r="BU5" s="59" t="s">
        <v>94</v>
      </c>
      <c r="BV5" s="59" t="s">
        <v>95</v>
      </c>
      <c r="BW5" s="59" t="s">
        <v>96</v>
      </c>
      <c r="BX5" s="59" t="s">
        <v>97</v>
      </c>
      <c r="BY5" s="59" t="s">
        <v>98</v>
      </c>
      <c r="BZ5" s="59" t="s">
        <v>99</v>
      </c>
      <c r="CA5" s="59" t="s">
        <v>100</v>
      </c>
      <c r="CB5" s="59" t="s">
        <v>90</v>
      </c>
      <c r="CC5" s="59" t="s">
        <v>91</v>
      </c>
      <c r="CD5" s="59" t="s">
        <v>102</v>
      </c>
      <c r="CE5" s="59" t="s">
        <v>105</v>
      </c>
      <c r="CF5" s="59" t="s">
        <v>104</v>
      </c>
      <c r="CG5" s="59" t="s">
        <v>95</v>
      </c>
      <c r="CH5" s="59" t="s">
        <v>96</v>
      </c>
      <c r="CI5" s="59" t="s">
        <v>97</v>
      </c>
      <c r="CJ5" s="59" t="s">
        <v>98</v>
      </c>
      <c r="CK5" s="59" t="s">
        <v>99</v>
      </c>
      <c r="CL5" s="59" t="s">
        <v>100</v>
      </c>
      <c r="CM5" s="150"/>
      <c r="CN5" s="150"/>
      <c r="CO5" s="59" t="s">
        <v>90</v>
      </c>
      <c r="CP5" s="59" t="s">
        <v>109</v>
      </c>
      <c r="CQ5" s="59" t="s">
        <v>110</v>
      </c>
      <c r="CR5" s="59" t="s">
        <v>105</v>
      </c>
      <c r="CS5" s="59" t="s">
        <v>106</v>
      </c>
      <c r="CT5" s="59" t="s">
        <v>95</v>
      </c>
      <c r="CU5" s="59" t="s">
        <v>96</v>
      </c>
      <c r="CV5" s="59" t="s">
        <v>97</v>
      </c>
      <c r="CW5" s="59" t="s">
        <v>98</v>
      </c>
      <c r="CX5" s="59" t="s">
        <v>99</v>
      </c>
      <c r="CY5" s="59" t="s">
        <v>100</v>
      </c>
      <c r="CZ5" s="59" t="s">
        <v>101</v>
      </c>
      <c r="DA5" s="59" t="s">
        <v>108</v>
      </c>
      <c r="DB5" s="59" t="s">
        <v>102</v>
      </c>
      <c r="DC5" s="59" t="s">
        <v>105</v>
      </c>
      <c r="DD5" s="59" t="s">
        <v>106</v>
      </c>
      <c r="DE5" s="59" t="s">
        <v>95</v>
      </c>
      <c r="DF5" s="59" t="s">
        <v>96</v>
      </c>
      <c r="DG5" s="59" t="s">
        <v>97</v>
      </c>
      <c r="DH5" s="59" t="s">
        <v>98</v>
      </c>
      <c r="DI5" s="59" t="s">
        <v>99</v>
      </c>
      <c r="DJ5" s="59" t="s">
        <v>35</v>
      </c>
      <c r="DK5" s="59" t="s">
        <v>90</v>
      </c>
      <c r="DL5" s="59" t="s">
        <v>108</v>
      </c>
      <c r="DM5" s="59" t="s">
        <v>110</v>
      </c>
      <c r="DN5" s="59" t="s">
        <v>105</v>
      </c>
      <c r="DO5" s="59" t="s">
        <v>106</v>
      </c>
      <c r="DP5" s="59" t="s">
        <v>95</v>
      </c>
      <c r="DQ5" s="59" t="s">
        <v>96</v>
      </c>
      <c r="DR5" s="59" t="s">
        <v>97</v>
      </c>
      <c r="DS5" s="59" t="s">
        <v>98</v>
      </c>
      <c r="DT5" s="59" t="s">
        <v>99</v>
      </c>
      <c r="DU5" s="59" t="s">
        <v>100</v>
      </c>
    </row>
    <row r="6" spans="1:125" s="66" customFormat="1" x14ac:dyDescent="0.15">
      <c r="A6" s="49" t="s">
        <v>111</v>
      </c>
      <c r="B6" s="60">
        <f>B8</f>
        <v>2019</v>
      </c>
      <c r="C6" s="60">
        <f t="shared" ref="C6:X6" si="1">C8</f>
        <v>92011</v>
      </c>
      <c r="D6" s="60">
        <f t="shared" si="1"/>
        <v>47</v>
      </c>
      <c r="E6" s="60">
        <f t="shared" si="1"/>
        <v>14</v>
      </c>
      <c r="F6" s="60">
        <f t="shared" si="1"/>
        <v>0</v>
      </c>
      <c r="G6" s="60">
        <f t="shared" si="1"/>
        <v>5</v>
      </c>
      <c r="H6" s="60" t="str">
        <f>SUBSTITUTE(H8,"　","")</f>
        <v>栃木県宇都宮市</v>
      </c>
      <c r="I6" s="60" t="str">
        <f t="shared" si="1"/>
        <v>相生駐車場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22</v>
      </c>
      <c r="S6" s="62" t="str">
        <f t="shared" si="1"/>
        <v>商業施設</v>
      </c>
      <c r="T6" s="62" t="str">
        <f t="shared" si="1"/>
        <v>無</v>
      </c>
      <c r="U6" s="63">
        <f t="shared" si="1"/>
        <v>428</v>
      </c>
      <c r="V6" s="63">
        <f t="shared" si="1"/>
        <v>186</v>
      </c>
      <c r="W6" s="63">
        <f t="shared" si="1"/>
        <v>300</v>
      </c>
      <c r="X6" s="62" t="str">
        <f t="shared" si="1"/>
        <v>利用料金制</v>
      </c>
      <c r="Y6" s="64">
        <f>IF(Y8="-",NA(),Y8)</f>
        <v>65</v>
      </c>
      <c r="Z6" s="64">
        <f t="shared" ref="Z6:AH6" si="2">IF(Z8="-",NA(),Z8)</f>
        <v>60</v>
      </c>
      <c r="AA6" s="64">
        <f t="shared" si="2"/>
        <v>62.4</v>
      </c>
      <c r="AB6" s="64">
        <f t="shared" si="2"/>
        <v>62.4</v>
      </c>
      <c r="AC6" s="64">
        <f t="shared" si="2"/>
        <v>48.3</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-53</v>
      </c>
      <c r="BG6" s="64">
        <f t="shared" ref="BG6:BO6" si="5">IF(BG8="-",NA(),BG8)</f>
        <v>-55</v>
      </c>
      <c r="BH6" s="64">
        <f t="shared" si="5"/>
        <v>-60.3</v>
      </c>
      <c r="BI6" s="64">
        <f t="shared" si="5"/>
        <v>-60.2</v>
      </c>
      <c r="BJ6" s="64">
        <f t="shared" si="5"/>
        <v>-106.9</v>
      </c>
      <c r="BK6" s="64">
        <f t="shared" si="5"/>
        <v>33.200000000000003</v>
      </c>
      <c r="BL6" s="64">
        <f t="shared" si="5"/>
        <v>29.6</v>
      </c>
      <c r="BM6" s="64">
        <f t="shared" si="5"/>
        <v>29.2</v>
      </c>
      <c r="BN6" s="64">
        <f t="shared" si="5"/>
        <v>30.4</v>
      </c>
      <c r="BO6" s="64">
        <f t="shared" si="5"/>
        <v>5.8</v>
      </c>
      <c r="BP6" s="61" t="str">
        <f>IF(BP8="-","",IF(BP8="-","【-】","【"&amp;SUBSTITUTE(TEXT(BP8,"#,##0.0"),"-","△")&amp;"】"))</f>
        <v>【20.8】</v>
      </c>
      <c r="BQ6" s="65">
        <f>IF(BQ8="-",NA(),BQ8)</f>
        <v>-24713</v>
      </c>
      <c r="BR6" s="65">
        <f t="shared" ref="BR6:BZ6" si="6">IF(BR8="-",NA(),BR8)</f>
        <v>-28725</v>
      </c>
      <c r="BS6" s="65">
        <f t="shared" si="6"/>
        <v>-27330</v>
      </c>
      <c r="BT6" s="65">
        <f t="shared" si="6"/>
        <v>-27310</v>
      </c>
      <c r="BU6" s="65">
        <f t="shared" si="6"/>
        <v>-39407</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112</v>
      </c>
      <c r="CM6" s="63">
        <f t="shared" ref="CM6:CN6" si="7">CM8</f>
        <v>133966</v>
      </c>
      <c r="CN6" s="63">
        <f t="shared" si="7"/>
        <v>3666</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171.5</v>
      </c>
      <c r="DL6" s="64">
        <f t="shared" ref="DL6:DT6" si="9">IF(DL8="-",NA(),DL8)</f>
        <v>164</v>
      </c>
      <c r="DM6" s="64">
        <f t="shared" si="9"/>
        <v>156.5</v>
      </c>
      <c r="DN6" s="64">
        <f t="shared" si="9"/>
        <v>129</v>
      </c>
      <c r="DO6" s="64">
        <f t="shared" si="9"/>
        <v>110.8</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113</v>
      </c>
      <c r="B7" s="60">
        <f t="shared" ref="B7:X7" si="10">B8</f>
        <v>2019</v>
      </c>
      <c r="C7" s="60">
        <f t="shared" si="10"/>
        <v>92011</v>
      </c>
      <c r="D7" s="60">
        <f t="shared" si="10"/>
        <v>47</v>
      </c>
      <c r="E7" s="60">
        <f t="shared" si="10"/>
        <v>14</v>
      </c>
      <c r="F7" s="60">
        <f t="shared" si="10"/>
        <v>0</v>
      </c>
      <c r="G7" s="60">
        <f t="shared" si="10"/>
        <v>5</v>
      </c>
      <c r="H7" s="60" t="str">
        <f t="shared" si="10"/>
        <v>栃木県　宇都宮市</v>
      </c>
      <c r="I7" s="60" t="str">
        <f t="shared" si="10"/>
        <v>相生駐車場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22</v>
      </c>
      <c r="S7" s="62" t="str">
        <f t="shared" si="10"/>
        <v>商業施設</v>
      </c>
      <c r="T7" s="62" t="str">
        <f t="shared" si="10"/>
        <v>無</v>
      </c>
      <c r="U7" s="63">
        <f t="shared" si="10"/>
        <v>428</v>
      </c>
      <c r="V7" s="63">
        <f t="shared" si="10"/>
        <v>186</v>
      </c>
      <c r="W7" s="63">
        <f t="shared" si="10"/>
        <v>300</v>
      </c>
      <c r="X7" s="62" t="str">
        <f t="shared" si="10"/>
        <v>利用料金制</v>
      </c>
      <c r="Y7" s="64">
        <f>Y8</f>
        <v>65</v>
      </c>
      <c r="Z7" s="64">
        <f t="shared" ref="Z7:AH7" si="11">Z8</f>
        <v>60</v>
      </c>
      <c r="AA7" s="64">
        <f t="shared" si="11"/>
        <v>62.4</v>
      </c>
      <c r="AB7" s="64">
        <f t="shared" si="11"/>
        <v>62.4</v>
      </c>
      <c r="AC7" s="64">
        <f t="shared" si="11"/>
        <v>48.3</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-53</v>
      </c>
      <c r="BG7" s="64">
        <f t="shared" ref="BG7:BO7" si="14">BG8</f>
        <v>-55</v>
      </c>
      <c r="BH7" s="64">
        <f t="shared" si="14"/>
        <v>-60.3</v>
      </c>
      <c r="BI7" s="64">
        <f t="shared" si="14"/>
        <v>-60.2</v>
      </c>
      <c r="BJ7" s="64">
        <f t="shared" si="14"/>
        <v>-106.9</v>
      </c>
      <c r="BK7" s="64">
        <f t="shared" si="14"/>
        <v>33.200000000000003</v>
      </c>
      <c r="BL7" s="64">
        <f t="shared" si="14"/>
        <v>29.6</v>
      </c>
      <c r="BM7" s="64">
        <f t="shared" si="14"/>
        <v>29.2</v>
      </c>
      <c r="BN7" s="64">
        <f t="shared" si="14"/>
        <v>30.4</v>
      </c>
      <c r="BO7" s="64">
        <f t="shared" si="14"/>
        <v>5.8</v>
      </c>
      <c r="BP7" s="61"/>
      <c r="BQ7" s="65">
        <f>BQ8</f>
        <v>-24713</v>
      </c>
      <c r="BR7" s="65">
        <f t="shared" ref="BR7:BZ7" si="15">BR8</f>
        <v>-28725</v>
      </c>
      <c r="BS7" s="65">
        <f t="shared" si="15"/>
        <v>-27330</v>
      </c>
      <c r="BT7" s="65">
        <f t="shared" si="15"/>
        <v>-27310</v>
      </c>
      <c r="BU7" s="65">
        <f t="shared" si="15"/>
        <v>-39407</v>
      </c>
      <c r="BV7" s="65">
        <f t="shared" si="15"/>
        <v>37496</v>
      </c>
      <c r="BW7" s="65">
        <f t="shared" si="15"/>
        <v>31888</v>
      </c>
      <c r="BX7" s="65">
        <f t="shared" si="15"/>
        <v>13314</v>
      </c>
      <c r="BY7" s="65">
        <f t="shared" si="15"/>
        <v>28825</v>
      </c>
      <c r="BZ7" s="65">
        <f t="shared" si="15"/>
        <v>26838</v>
      </c>
      <c r="CA7" s="63"/>
      <c r="CB7" s="64" t="s">
        <v>114</v>
      </c>
      <c r="CC7" s="64" t="s">
        <v>114</v>
      </c>
      <c r="CD7" s="64" t="s">
        <v>114</v>
      </c>
      <c r="CE7" s="64" t="s">
        <v>114</v>
      </c>
      <c r="CF7" s="64" t="s">
        <v>114</v>
      </c>
      <c r="CG7" s="64" t="s">
        <v>114</v>
      </c>
      <c r="CH7" s="64" t="s">
        <v>114</v>
      </c>
      <c r="CI7" s="64" t="s">
        <v>114</v>
      </c>
      <c r="CJ7" s="64" t="s">
        <v>114</v>
      </c>
      <c r="CK7" s="64" t="s">
        <v>112</v>
      </c>
      <c r="CL7" s="61"/>
      <c r="CM7" s="63">
        <f>CM8</f>
        <v>133966</v>
      </c>
      <c r="CN7" s="63">
        <f>CN8</f>
        <v>3666</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171.5</v>
      </c>
      <c r="DL7" s="64">
        <f t="shared" ref="DL7:DT7" si="17">DL8</f>
        <v>164</v>
      </c>
      <c r="DM7" s="64">
        <f t="shared" si="17"/>
        <v>156.5</v>
      </c>
      <c r="DN7" s="64">
        <f t="shared" si="17"/>
        <v>129</v>
      </c>
      <c r="DO7" s="64">
        <f t="shared" si="17"/>
        <v>110.8</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92011</v>
      </c>
      <c r="D8" s="67">
        <v>47</v>
      </c>
      <c r="E8" s="67">
        <v>14</v>
      </c>
      <c r="F8" s="67">
        <v>0</v>
      </c>
      <c r="G8" s="67">
        <v>5</v>
      </c>
      <c r="H8" s="67" t="s">
        <v>115</v>
      </c>
      <c r="I8" s="67" t="s">
        <v>116</v>
      </c>
      <c r="J8" s="67" t="s">
        <v>117</v>
      </c>
      <c r="K8" s="67" t="s">
        <v>118</v>
      </c>
      <c r="L8" s="67" t="s">
        <v>119</v>
      </c>
      <c r="M8" s="67" t="s">
        <v>120</v>
      </c>
      <c r="N8" s="67" t="s">
        <v>121</v>
      </c>
      <c r="O8" s="68" t="s">
        <v>122</v>
      </c>
      <c r="P8" s="69" t="s">
        <v>123</v>
      </c>
      <c r="Q8" s="69" t="s">
        <v>124</v>
      </c>
      <c r="R8" s="70">
        <v>22</v>
      </c>
      <c r="S8" s="69" t="s">
        <v>125</v>
      </c>
      <c r="T8" s="69" t="s">
        <v>126</v>
      </c>
      <c r="U8" s="70">
        <v>428</v>
      </c>
      <c r="V8" s="70">
        <v>186</v>
      </c>
      <c r="W8" s="70">
        <v>300</v>
      </c>
      <c r="X8" s="69" t="s">
        <v>127</v>
      </c>
      <c r="Y8" s="71">
        <v>65</v>
      </c>
      <c r="Z8" s="71">
        <v>60</v>
      </c>
      <c r="AA8" s="71">
        <v>62.4</v>
      </c>
      <c r="AB8" s="71">
        <v>62.4</v>
      </c>
      <c r="AC8" s="71">
        <v>48.3</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-53</v>
      </c>
      <c r="BG8" s="71">
        <v>-55</v>
      </c>
      <c r="BH8" s="71">
        <v>-60.3</v>
      </c>
      <c r="BI8" s="71">
        <v>-60.2</v>
      </c>
      <c r="BJ8" s="71">
        <v>-106.9</v>
      </c>
      <c r="BK8" s="71">
        <v>33.200000000000003</v>
      </c>
      <c r="BL8" s="71">
        <v>29.6</v>
      </c>
      <c r="BM8" s="71">
        <v>29.2</v>
      </c>
      <c r="BN8" s="71">
        <v>30.4</v>
      </c>
      <c r="BO8" s="71">
        <v>5.8</v>
      </c>
      <c r="BP8" s="68">
        <v>20.8</v>
      </c>
      <c r="BQ8" s="72">
        <v>-24713</v>
      </c>
      <c r="BR8" s="72">
        <v>-28725</v>
      </c>
      <c r="BS8" s="72">
        <v>-27330</v>
      </c>
      <c r="BT8" s="73">
        <v>-27310</v>
      </c>
      <c r="BU8" s="73">
        <v>-39407</v>
      </c>
      <c r="BV8" s="72">
        <v>37496</v>
      </c>
      <c r="BW8" s="72">
        <v>31888</v>
      </c>
      <c r="BX8" s="72">
        <v>13314</v>
      </c>
      <c r="BY8" s="72">
        <v>28825</v>
      </c>
      <c r="BZ8" s="72">
        <v>26838</v>
      </c>
      <c r="CA8" s="70">
        <v>14290</v>
      </c>
      <c r="CB8" s="71" t="s">
        <v>119</v>
      </c>
      <c r="CC8" s="71" t="s">
        <v>119</v>
      </c>
      <c r="CD8" s="71" t="s">
        <v>119</v>
      </c>
      <c r="CE8" s="71" t="s">
        <v>119</v>
      </c>
      <c r="CF8" s="71" t="s">
        <v>119</v>
      </c>
      <c r="CG8" s="71" t="s">
        <v>119</v>
      </c>
      <c r="CH8" s="71" t="s">
        <v>119</v>
      </c>
      <c r="CI8" s="71" t="s">
        <v>119</v>
      </c>
      <c r="CJ8" s="71" t="s">
        <v>119</v>
      </c>
      <c r="CK8" s="71" t="s">
        <v>119</v>
      </c>
      <c r="CL8" s="68" t="s">
        <v>119</v>
      </c>
      <c r="CM8" s="70">
        <v>133966</v>
      </c>
      <c r="CN8" s="70">
        <v>3666</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280</v>
      </c>
      <c r="DF8" s="71">
        <v>239.6</v>
      </c>
      <c r="DG8" s="71">
        <v>224.1</v>
      </c>
      <c r="DH8" s="71">
        <v>152.5</v>
      </c>
      <c r="DI8" s="71">
        <v>1239.2</v>
      </c>
      <c r="DJ8" s="68">
        <v>425.4</v>
      </c>
      <c r="DK8" s="71">
        <v>171.5</v>
      </c>
      <c r="DL8" s="71">
        <v>164</v>
      </c>
      <c r="DM8" s="71">
        <v>156.5</v>
      </c>
      <c r="DN8" s="71">
        <v>129</v>
      </c>
      <c r="DO8" s="71">
        <v>110.8</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2020-12-04T03:27:20Z</dcterms:created>
  <dcterms:modified xsi:type="dcterms:W3CDTF">2021-02-20T02:22:57Z</dcterms:modified>
  <cp:category/>
</cp:coreProperties>
</file>