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30\④公営企業\01 公営企業一般\300423地方公営企業抜本的な改革等の取組状況調査\県HP公開用データ\公開用ファイル\"/>
    </mc:Choice>
  </mc:AlternateContent>
  <bookViews>
    <workbookView xWindow="90" yWindow="870" windowWidth="16290" windowHeight="4725" activeTab="3"/>
  </bookViews>
  <sheets>
    <sheet name="水道事業" sheetId="12" r:id="rId1"/>
    <sheet name="下水道事業（公共下水）" sheetId="13" r:id="rId2"/>
    <sheet name="下水道事業（特定環境下水）" sheetId="14" r:id="rId3"/>
    <sheet name="下水道事業（農業集落排水）" sheetId="15" r:id="rId4"/>
    <sheet name="宅地造成事業（その他造成）" sheetId="1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Criteria" localSheetId="4">'宅地造成事業（その他造成）'!#REF!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0">水道事業!#REF!</definedName>
    <definedName name="_xlnm.Print_Area" localSheetId="4">'宅地造成事業（その他造成）'!#REF!</definedName>
    <definedName name="業種名">[1]選択肢!$K$2:$K$19</definedName>
  </definedNames>
  <calcPr calcId="152511" iterate="1" iterateCount="1" iterateDelta="0"/>
</workbook>
</file>

<file path=xl/calcChain.xml><?xml version="1.0" encoding="utf-8"?>
<calcChain xmlns="http://schemas.openxmlformats.org/spreadsheetml/2006/main">
  <c r="D24" i="16" l="1"/>
  <c r="K24" i="16"/>
  <c r="R24" i="16"/>
  <c r="Y24" i="16"/>
  <c r="AF24" i="16"/>
  <c r="AM24" i="16"/>
  <c r="AT24" i="16"/>
  <c r="BB24" i="16"/>
  <c r="N36" i="16"/>
  <c r="U36" i="16"/>
  <c r="AM38" i="16"/>
  <c r="BE39" i="16"/>
  <c r="BI39" i="16"/>
  <c r="BM39" i="16"/>
  <c r="N44" i="16"/>
  <c r="N52" i="16"/>
  <c r="U52" i="16"/>
  <c r="AM52" i="16"/>
  <c r="D24" i="15" l="1"/>
  <c r="K24" i="15"/>
  <c r="R24" i="15"/>
  <c r="Y24" i="15"/>
  <c r="AF24" i="15"/>
  <c r="AM24" i="15"/>
  <c r="AT24" i="15"/>
  <c r="BB24" i="15"/>
  <c r="E36" i="15"/>
  <c r="AQ36" i="15"/>
  <c r="D24" i="14" l="1"/>
  <c r="K24" i="14"/>
  <c r="R24" i="14"/>
  <c r="Y24" i="14"/>
  <c r="AF24" i="14"/>
  <c r="AM24" i="14"/>
  <c r="AT24" i="14"/>
  <c r="BB24" i="14"/>
  <c r="E36" i="14"/>
  <c r="AQ36" i="14"/>
  <c r="D24" i="13" l="1"/>
  <c r="K24" i="13"/>
  <c r="R24" i="13"/>
  <c r="Y24" i="13"/>
  <c r="AF24" i="13"/>
  <c r="AM24" i="13"/>
  <c r="AT24" i="13"/>
  <c r="BB24" i="13"/>
  <c r="E35" i="13"/>
  <c r="AQ35" i="13"/>
</calcChain>
</file>

<file path=xl/sharedStrings.xml><?xml version="1.0" encoding="utf-8"?>
<sst xmlns="http://schemas.openxmlformats.org/spreadsheetml/2006/main" count="142" uniqueCount="50">
  <si>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</si>
  <si>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</si>
  <si>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</si>
  <si>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</si>
  <si>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</si>
  <si>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</si>
  <si>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</si>
  <si>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</si>
  <si>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</si>
  <si>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</si>
  <si>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</si>
  <si>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</si>
  <si>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</si>
  <si>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</si>
  <si>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</si>
  <si>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</si>
  <si>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</si>
  <si>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</si>
  <si>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</si>
  <si>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</si>
  <si>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</si>
  <si>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</si>
  <si>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野木町</t>
  </si>
  <si>
    <t>○</t>
  </si>
  <si>
    <t>⑦その他</t>
  </si>
  <si>
    <t>水道料金等徴収業務委託
委託業務の範囲（受付業務、開栓・閉栓業務、検針業務、収納業務、還付業務、滞納整理業務、給水停止業務、電算業務処理、検定満期量水器交換業務、排水設備に関すること）</t>
  </si>
  <si>
    <t>野木町</t>
    <rPh sb="0" eb="3">
      <t>ノギマチ</t>
    </rPh>
    <phoneticPr fontId="2"/>
  </si>
  <si>
    <t>下水道事業</t>
    <rPh sb="0" eb="3">
      <t>ゲスイドウ</t>
    </rPh>
    <rPh sb="3" eb="5">
      <t>ジギョウ</t>
    </rPh>
    <phoneticPr fontId="2"/>
  </si>
  <si>
    <t>公共下水</t>
    <rPh sb="0" eb="2">
      <t>コウキョウ</t>
    </rPh>
    <rPh sb="2" eb="4">
      <t>ゲスイ</t>
    </rPh>
    <phoneticPr fontId="2"/>
  </si>
  <si>
    <t>―</t>
    <phoneticPr fontId="2"/>
  </si>
  <si>
    <t>特定環境下水</t>
    <rPh sb="0" eb="2">
      <t>トクテイ</t>
    </rPh>
    <rPh sb="2" eb="4">
      <t>カンキョウ</t>
    </rPh>
    <rPh sb="4" eb="6">
      <t>ゲスイ</t>
    </rPh>
    <phoneticPr fontId="2"/>
  </si>
  <si>
    <t>検討中</t>
    <rPh sb="0" eb="3">
      <t>ケントウチュウ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</si>
  <si>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</si>
  <si>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</si>
  <si>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</si>
  <si>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実施予定</t>
    <rPh sb="0" eb="2">
      <t>ジッシ</t>
    </rPh>
    <rPh sb="2" eb="4">
      <t>ヨテイ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</si>
  <si>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</si>
  <si>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</si>
  <si>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</si>
  <si>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</si>
  <si>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平成</t>
    <rPh sb="0" eb="2">
      <t>ヘイセイ</t>
    </rPh>
    <phoneticPr fontId="2"/>
  </si>
  <si>
    <t>一部廃止</t>
    <rPh sb="0" eb="2">
      <t>イチブ</t>
    </rPh>
    <rPh sb="2" eb="4">
      <t>ハイシ</t>
    </rPh>
    <phoneticPr fontId="2"/>
  </si>
  <si>
    <t>全部廃止</t>
    <rPh sb="0" eb="2">
      <t>ゼンブ</t>
    </rPh>
    <rPh sb="2" eb="4">
      <t>ハイシ</t>
    </rPh>
    <phoneticPr fontId="2"/>
  </si>
  <si>
    <t>実施済</t>
    <rPh sb="0" eb="2">
      <t>ジッシ</t>
    </rPh>
    <rPh sb="2" eb="3">
      <t>ズ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</si>
  <si>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</si>
  <si>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</si>
  <si>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取組事項</t>
    <rPh sb="0" eb="2">
      <t>トリクミ</t>
    </rPh>
    <rPh sb="2" eb="4">
      <t>ジコウ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</si>
  <si>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</si>
  <si>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その他造成</t>
    <rPh sb="2" eb="3">
      <t>タ</t>
    </rPh>
    <rPh sb="3" eb="5">
      <t>ゾウセイ</t>
    </rPh>
    <phoneticPr fontId="2"/>
  </si>
  <si>
    <t>農業集落排水</t>
    <rPh sb="0" eb="2">
      <t>ノウギョウ</t>
    </rPh>
    <rPh sb="2" eb="4">
      <t>シュウラク</t>
    </rPh>
    <rPh sb="4" eb="6">
      <t>ハイスイ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</si>
</sst>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7" xfId="0" applyFont="1" applyFill="1" applyBorder="1">
      <alignment vertical="center"/>
    </xf>
    <xf numFmtId="0" fontId="23" fillId="4" borderId="6" xfId="0" applyFont="1" applyFill="1" applyBorder="1">
      <alignment vertical="center"/>
    </xf>
    <xf numFmtId="0" fontId="27" fillId="4" borderId="0" xfId="0" applyFont="1" applyFill="1" applyBorder="1" applyAlignment="1">
      <alignment vertical="center"/>
    </xf>
    <xf numFmtId="0" fontId="23" fillId="4" borderId="5" xfId="0" applyFont="1" applyFill="1" applyBorder="1">
      <alignment vertical="center"/>
    </xf>
    <xf numFmtId="0" fontId="23" fillId="0" borderId="0" xfId="0" applyFont="1">
      <alignment vertical="center"/>
    </xf>
    <xf numFmtId="0" fontId="20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27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vertical="center" wrapText="1"/>
    </xf>
    <xf numFmtId="0" fontId="30" fillId="0" borderId="0" xfId="0" applyFont="1">
      <alignment vertical="center"/>
    </xf>
    <xf numFmtId="0" fontId="23" fillId="4" borderId="3" xfId="0" applyFont="1" applyFill="1" applyBorder="1">
      <alignment vertical="center"/>
    </xf>
    <xf numFmtId="0" fontId="20" fillId="4" borderId="2" xfId="0" applyFont="1" applyFill="1" applyBorder="1" applyAlignment="1">
      <alignment shrinkToFit="1"/>
    </xf>
    <xf numFmtId="0" fontId="20" fillId="4" borderId="2" xfId="0" applyFont="1" applyFill="1" applyBorder="1" applyAlignment="1">
      <alignment wrapText="1"/>
    </xf>
    <xf numFmtId="0" fontId="23" fillId="4" borderId="2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67590" y="50611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1979</xdr:rowOff>
    </xdr:to>
    <xdr:sp macro="" textlink="">
      <xdr:nvSpPr>
        <xdr:cNvPr id="4" name="角丸四角形 3"/>
        <xdr:cNvSpPr/>
      </xdr:nvSpPr>
      <xdr:spPr>
        <a:xfrm>
          <a:off x="467590" y="50611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656030" y="8990115"/>
          <a:ext cx="44450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631293" y="6842579"/>
          <a:ext cx="44450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2207;&#21512;&#25919;&#31574;&#37096;\&#25919;&#31574;&#35506;\&#36001;&#25919;&#20418;\H30&#20844;&#21942;&#20225;&#26989;&#30476;&#29031;&#20250;\&#12304;0511&#12294;&#12305;&#22320;&#26041;&#20844;&#21942;&#20225;&#26989;&#12398;&#25244;&#26412;&#30340;&#12394;&#25913;&#38761;&#31561;&#12398;&#21462;&#32068;&#29366;&#27841;&#35519;&#26619;&#12395;&#12388;&#12356;&#12390;&#65288;&#29031;&#20250;&#65289;\&#21508;&#35506;&#22577;&#21578;\03_&#35519;&#26619;&#31080;&#65288;&#20844;&#20849;&#19979;&#2770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2207;&#21512;&#25919;&#31574;&#37096;\&#25919;&#31574;&#35506;\&#36001;&#25919;&#20418;\H30&#20844;&#21942;&#20225;&#26989;&#30476;&#29031;&#20250;\&#12304;0511&#12294;&#12305;&#22320;&#26041;&#20844;&#21942;&#20225;&#26989;&#12398;&#25244;&#26412;&#30340;&#12394;&#25913;&#38761;&#31561;&#12398;&#21462;&#32068;&#29366;&#27841;&#35519;&#26619;&#12395;&#12388;&#12356;&#12390;&#65288;&#29031;&#20250;&#65289;\&#21508;&#35506;&#22577;&#21578;\03_&#35519;&#26619;&#31080;&#65288;&#29305;&#2987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2207;&#21512;&#25919;&#31574;&#37096;\&#25919;&#31574;&#35506;\&#36001;&#25919;&#20418;\H30&#20844;&#21942;&#20225;&#26989;&#30476;&#29031;&#20250;\&#12304;0511&#12294;&#12305;&#22320;&#26041;&#20844;&#21942;&#20225;&#26989;&#12398;&#25244;&#26412;&#30340;&#12394;&#25913;&#38761;&#31561;&#12398;&#21462;&#32068;&#29366;&#27841;&#35519;&#26619;&#12395;&#12388;&#12356;&#12390;&#65288;&#29031;&#20250;&#65289;\&#21508;&#35506;&#22577;&#21578;\03%20&#35519;&#26619;&#31080;&#65288;&#36786;&#385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2207;&#21512;&#25919;&#31574;&#37096;\&#25919;&#31574;&#35506;\&#36001;&#25919;&#20418;\H30&#20844;&#21942;&#20225;&#26989;&#30476;&#29031;&#20250;\&#12304;0511&#12294;&#12305;&#22320;&#26041;&#20844;&#21942;&#20225;&#26989;&#12398;&#25244;&#26412;&#30340;&#12394;&#25913;&#38761;&#31561;&#12398;&#21462;&#32068;&#29366;&#27841;&#35519;&#26619;&#12395;&#12388;&#12356;&#12390;&#65288;&#29031;&#20250;&#65289;\&#21508;&#35506;&#22577;&#21578;\03%20&#35519;&#26619;&#31080;&#65288;&#23429;&#368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野木町</v>
          </cell>
        </row>
        <row r="54">
          <cell r="R54" t="str">
            <v xml:space="preserve"> 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野木町</v>
          </cell>
        </row>
        <row r="54">
          <cell r="R54" t="str">
            <v xml:space="preserve"> 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野木町</v>
          </cell>
        </row>
        <row r="56">
          <cell r="R56" t="str">
            <v>○</v>
          </cell>
        </row>
        <row r="536">
          <cell r="C536" t="str">
            <v>⑦その他</v>
          </cell>
          <cell r="AQ536" t="str">
            <v>○</v>
          </cell>
        </row>
        <row r="543">
          <cell r="B543" t="str">
    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2">
          <cell r="F22" t="str">
            <v>野木町</v>
          </cell>
        </row>
        <row r="49">
          <cell r="R49" t="str">
            <v>○</v>
          </cell>
          <cell r="AA49" t="str">
            <v>○</v>
          </cell>
        </row>
        <row r="69">
          <cell r="G69" t="str">
            <v xml:space="preserve"> </v>
          </cell>
        </row>
        <row r="74">
          <cell r="E74" t="str">
            <v xml:space="preserve"> </v>
          </cell>
        </row>
        <row r="75">
          <cell r="E75" t="str">
            <v xml:space="preserve"> </v>
          </cell>
        </row>
        <row r="85">
          <cell r="B85" t="str">
            <v>平成29年度で事業が終了したため、平成31年3月31日までに精算して特別会計を廃止する予定</v>
          </cell>
        </row>
        <row r="91">
          <cell r="G91" t="str">
            <v>○</v>
          </cell>
        </row>
        <row r="96">
          <cell r="E96">
            <v>31</v>
          </cell>
        </row>
        <row r="97">
          <cell r="E97">
            <v>3</v>
          </cell>
        </row>
        <row r="98">
          <cell r="E98">
            <v>31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22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14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17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">
        <v>8</v>
      </c>
      <c r="E24" s="147"/>
      <c r="F24" s="147"/>
      <c r="G24" s="147"/>
      <c r="H24" s="147"/>
      <c r="I24" s="147"/>
      <c r="J24" s="148"/>
      <c r="K24" s="146" t="s">
        <v>8</v>
      </c>
      <c r="L24" s="147"/>
      <c r="M24" s="147"/>
      <c r="N24" s="147"/>
      <c r="O24" s="147"/>
      <c r="P24" s="147"/>
      <c r="Q24" s="148"/>
      <c r="R24" s="146" t="s">
        <v>8</v>
      </c>
      <c r="S24" s="147"/>
      <c r="T24" s="147"/>
      <c r="U24" s="147"/>
      <c r="V24" s="147"/>
      <c r="W24" s="147"/>
      <c r="X24" s="148"/>
      <c r="Y24" s="146" t="s">
        <v>8</v>
      </c>
      <c r="Z24" s="147"/>
      <c r="AA24" s="147"/>
      <c r="AB24" s="147"/>
      <c r="AC24" s="147"/>
      <c r="AD24" s="147"/>
      <c r="AE24" s="148"/>
      <c r="AF24" s="146" t="s">
        <v>8</v>
      </c>
      <c r="AG24" s="147"/>
      <c r="AH24" s="147"/>
      <c r="AI24" s="147"/>
      <c r="AJ24" s="147"/>
      <c r="AK24" s="147"/>
      <c r="AL24" s="148"/>
      <c r="AM24" s="146" t="s">
        <v>8</v>
      </c>
      <c r="AN24" s="147"/>
      <c r="AO24" s="147"/>
      <c r="AP24" s="147"/>
      <c r="AQ24" s="147"/>
      <c r="AR24" s="147"/>
      <c r="AS24" s="148"/>
      <c r="AT24" s="146" t="s">
        <v>8</v>
      </c>
      <c r="AU24" s="147"/>
      <c r="AV24" s="147"/>
      <c r="AW24" s="147"/>
      <c r="AX24" s="147"/>
      <c r="AY24" s="147"/>
      <c r="AZ24" s="148"/>
      <c r="BA24" s="28"/>
      <c r="BB24" s="152" t="s">
        <v>23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163" t="s">
        <v>20</v>
      </c>
      <c r="E34" s="164" t="s">
        <v>24</v>
      </c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24"/>
      <c r="AP34" s="24"/>
      <c r="AQ34" s="170" t="s">
        <v>25</v>
      </c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2"/>
      <c r="BQ34" s="43"/>
    </row>
    <row r="35" spans="2:69" ht="15.6" customHeight="1">
      <c r="C35" s="40"/>
      <c r="D35" s="163"/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9"/>
      <c r="AO35" s="24"/>
      <c r="AP35" s="24"/>
      <c r="AQ35" s="173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5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3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5"/>
      <c r="BQ36" s="43"/>
    </row>
    <row r="37" spans="2:69" ht="15.6" customHeight="1">
      <c r="C37" s="40"/>
      <c r="D37" s="163" t="s">
        <v>21</v>
      </c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6"/>
      <c r="AO37" s="24"/>
      <c r="AP37" s="24"/>
      <c r="AQ37" s="173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5"/>
      <c r="BQ37" s="43"/>
    </row>
    <row r="38" spans="2:69" ht="15.6" customHeight="1">
      <c r="C38" s="40"/>
      <c r="D38" s="163"/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9"/>
      <c r="AO38" s="24"/>
      <c r="AP38" s="24"/>
      <c r="AQ38" s="173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5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43"/>
    </row>
    <row r="40" spans="2:69" ht="15.6" customHeight="1">
      <c r="C40" s="40"/>
      <c r="D40" s="163" t="s">
        <v>21</v>
      </c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24"/>
      <c r="AP40" s="24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43"/>
    </row>
    <row r="41" spans="2:69" ht="12.6" customHeight="1">
      <c r="B41" s="5"/>
      <c r="C41" s="40"/>
      <c r="D41" s="163"/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9"/>
      <c r="AO41" s="24"/>
      <c r="AP41" s="24"/>
      <c r="AQ41" s="176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8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154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6"/>
      <c r="BQ45" s="46"/>
    </row>
    <row r="46" spans="2:69" ht="12.6" customHeight="1">
      <c r="C46" s="47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9"/>
      <c r="BQ46" s="46"/>
    </row>
    <row r="47" spans="2:69" ht="12.6" customHeight="1"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60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2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0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28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29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tr">
        <f>IF([2]回答表!R49="○","○","")</f>
        <v/>
      </c>
      <c r="E24" s="147"/>
      <c r="F24" s="147"/>
      <c r="G24" s="147"/>
      <c r="H24" s="147"/>
      <c r="I24" s="147"/>
      <c r="J24" s="148"/>
      <c r="K24" s="146" t="str">
        <f>IF([2]回答表!R50="○","○","")</f>
        <v/>
      </c>
      <c r="L24" s="147"/>
      <c r="M24" s="147"/>
      <c r="N24" s="147"/>
      <c r="O24" s="147"/>
      <c r="P24" s="147"/>
      <c r="Q24" s="148"/>
      <c r="R24" s="146" t="str">
        <f>IF([2]回答表!R51="○","○","")</f>
        <v/>
      </c>
      <c r="S24" s="147"/>
      <c r="T24" s="147"/>
      <c r="U24" s="147"/>
      <c r="V24" s="147"/>
      <c r="W24" s="147"/>
      <c r="X24" s="148"/>
      <c r="Y24" s="146" t="str">
        <f>IF([2]回答表!R52="○","○","")</f>
        <v/>
      </c>
      <c r="Z24" s="147"/>
      <c r="AA24" s="147"/>
      <c r="AB24" s="147"/>
      <c r="AC24" s="147"/>
      <c r="AD24" s="147"/>
      <c r="AE24" s="148"/>
      <c r="AF24" s="146" t="str">
        <f>IF([2]回答表!R53="○","○","")</f>
        <v/>
      </c>
      <c r="AG24" s="147"/>
      <c r="AH24" s="147"/>
      <c r="AI24" s="147"/>
      <c r="AJ24" s="147"/>
      <c r="AK24" s="147"/>
      <c r="AL24" s="148"/>
      <c r="AM24" s="146" t="str">
        <f>IF([2]回答表!R54="○","○","")</f>
        <v/>
      </c>
      <c r="AN24" s="147"/>
      <c r="AO24" s="147"/>
      <c r="AP24" s="147"/>
      <c r="AQ24" s="147"/>
      <c r="AR24" s="147"/>
      <c r="AS24" s="148"/>
      <c r="AT24" s="146" t="str">
        <f>IF([2]回答表!R55="○","○","")</f>
        <v/>
      </c>
      <c r="AU24" s="147"/>
      <c r="AV24" s="147"/>
      <c r="AW24" s="147"/>
      <c r="AX24" s="147"/>
      <c r="AY24" s="147"/>
      <c r="AZ24" s="148"/>
      <c r="BA24" s="28"/>
      <c r="BB24" s="152" t="str">
        <f>IF([2]回答表!R56="○","○","")</f>
        <v>○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1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1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2:69" ht="18.75">
      <c r="C34" s="40"/>
      <c r="D34" s="21" t="s">
        <v>6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3"/>
      <c r="Y34" s="23"/>
      <c r="Z34" s="23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1"/>
      <c r="AM34" s="24"/>
      <c r="AN34" s="24"/>
      <c r="AO34" s="24"/>
      <c r="AP34" s="24"/>
      <c r="AQ34" s="21" t="s">
        <v>19</v>
      </c>
      <c r="AR34" s="24"/>
      <c r="AS34" s="24"/>
      <c r="AT34" s="24"/>
      <c r="AU34" s="24"/>
      <c r="AV34" s="41"/>
      <c r="AW34" s="24"/>
      <c r="AX34" s="24"/>
      <c r="AY34" s="24"/>
      <c r="AZ34" s="42"/>
      <c r="BA34" s="42"/>
      <c r="BB34" s="42"/>
      <c r="BC34" s="42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5"/>
      <c r="BQ34" s="43"/>
    </row>
    <row r="35" spans="2:69" ht="15.6" customHeight="1">
      <c r="C35" s="40"/>
      <c r="D35" s="163" t="s">
        <v>20</v>
      </c>
      <c r="E35" s="164" t="str">
        <f>IF([2]回答表!R56="○",[2]回答表!C536,"")</f>
        <v>⑦その他</v>
      </c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24"/>
      <c r="AP35" s="24"/>
      <c r="AQ35" s="170" t="str">
        <f>IF([2]回答表!AQ536="○",[2]回答表!B543,"")</f>
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</c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2"/>
      <c r="BQ35" s="43"/>
    </row>
    <row r="36" spans="2:69" ht="15.6" customHeight="1">
      <c r="C36" s="40"/>
      <c r="D36" s="163"/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9"/>
      <c r="AO36" s="24"/>
      <c r="AP36" s="24"/>
      <c r="AQ36" s="173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5"/>
      <c r="BQ36" s="43"/>
    </row>
    <row r="37" spans="2:69" ht="15.6" customHeight="1">
      <c r="C37" s="4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173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5"/>
      <c r="BQ37" s="43"/>
    </row>
    <row r="38" spans="2:69" ht="15.6" customHeight="1">
      <c r="C38" s="40"/>
      <c r="D38" s="163" t="s">
        <v>20</v>
      </c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6"/>
      <c r="AO38" s="24"/>
      <c r="AP38" s="24"/>
      <c r="AQ38" s="173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5"/>
      <c r="BQ38" s="43"/>
    </row>
    <row r="39" spans="2:69" ht="15.6" customHeight="1">
      <c r="C39" s="40"/>
      <c r="D39" s="163"/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24"/>
      <c r="AP39" s="24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43"/>
    </row>
    <row r="40" spans="2:69" ht="15.6" customHeight="1">
      <c r="C40" s="4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43"/>
    </row>
    <row r="41" spans="2:69" ht="15.6" customHeight="1">
      <c r="C41" s="40"/>
      <c r="D41" s="163" t="s">
        <v>20</v>
      </c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24"/>
      <c r="AP41" s="24"/>
      <c r="AQ41" s="173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5"/>
      <c r="BQ41" s="43"/>
    </row>
    <row r="42" spans="2:69" ht="12.6" customHeight="1">
      <c r="B42" s="5"/>
      <c r="C42" s="40"/>
      <c r="D42" s="163"/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9"/>
      <c r="AO42" s="24"/>
      <c r="AP42" s="24"/>
      <c r="AQ42" s="176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8"/>
      <c r="BQ42" s="44"/>
    </row>
    <row r="43" spans="2:69" ht="12.6" customHeight="1">
      <c r="C43" s="40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2.6" customHeight="1">
      <c r="C44" s="47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8.75">
      <c r="C45" s="47"/>
      <c r="D45" s="21" t="s">
        <v>7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</row>
    <row r="46" spans="2:69" ht="13.5">
      <c r="C46" s="47"/>
      <c r="D46" s="154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6"/>
      <c r="BQ46" s="46"/>
    </row>
    <row r="47" spans="2:69" ht="12.6" customHeight="1">
      <c r="C47" s="47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9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6"/>
    </row>
    <row r="50" spans="3:69" ht="12.6" customHeight="1">
      <c r="C50" s="47"/>
      <c r="D50" s="160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  <c r="AV50" s="161"/>
      <c r="AW50" s="161"/>
      <c r="AX50" s="161"/>
      <c r="AY50" s="161"/>
      <c r="AZ50" s="161"/>
      <c r="BA50" s="161"/>
      <c r="BB50" s="161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2"/>
      <c r="BQ50" s="46"/>
    </row>
    <row r="51" spans="3:69" ht="12.6" customHeight="1">
      <c r="C51" s="48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50"/>
    </row>
  </sheetData>
  <sheetProtection selectLockedCells="1"/>
  <mergeCells count="34">
    <mergeCell ref="D46:BP50"/>
    <mergeCell ref="D35:D36"/>
    <mergeCell ref="E35:AN36"/>
    <mergeCell ref="AQ35:BP42"/>
    <mergeCell ref="D38:D39"/>
    <mergeCell ref="E38:AN39"/>
    <mergeCell ref="D41:D42"/>
    <mergeCell ref="E41:AN4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view="pageBreakPreview" zoomScale="60" zoomScaleNormal="70" zoomScalePageLayoutView="40" workbookViewId="0">
      <selection activeCell="BF11" sqref="BF11:BP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30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29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tr">
        <f>IF([3]回答表!R49="○","○","")</f>
        <v/>
      </c>
      <c r="E24" s="147"/>
      <c r="F24" s="147"/>
      <c r="G24" s="147"/>
      <c r="H24" s="147"/>
      <c r="I24" s="147"/>
      <c r="J24" s="148"/>
      <c r="K24" s="146" t="str">
        <f>IF([3]回答表!R50="○","○","")</f>
        <v/>
      </c>
      <c r="L24" s="147"/>
      <c r="M24" s="147"/>
      <c r="N24" s="147"/>
      <c r="O24" s="147"/>
      <c r="P24" s="147"/>
      <c r="Q24" s="148"/>
      <c r="R24" s="146" t="str">
        <f>IF([3]回答表!R51="○","○","")</f>
        <v/>
      </c>
      <c r="S24" s="147"/>
      <c r="T24" s="147"/>
      <c r="U24" s="147"/>
      <c r="V24" s="147"/>
      <c r="W24" s="147"/>
      <c r="X24" s="148"/>
      <c r="Y24" s="146" t="str">
        <f>IF([3]回答表!R52="○","○","")</f>
        <v/>
      </c>
      <c r="Z24" s="147"/>
      <c r="AA24" s="147"/>
      <c r="AB24" s="147"/>
      <c r="AC24" s="147"/>
      <c r="AD24" s="147"/>
      <c r="AE24" s="148"/>
      <c r="AF24" s="146" t="str">
        <f>IF([3]回答表!R53="○","○","")</f>
        <v/>
      </c>
      <c r="AG24" s="147"/>
      <c r="AH24" s="147"/>
      <c r="AI24" s="147"/>
      <c r="AJ24" s="147"/>
      <c r="AK24" s="147"/>
      <c r="AL24" s="148"/>
      <c r="AM24" s="146" t="str">
        <f>IF([3]回答表!R54="○","○","")</f>
        <v/>
      </c>
      <c r="AN24" s="147"/>
      <c r="AO24" s="147"/>
      <c r="AP24" s="147"/>
      <c r="AQ24" s="147"/>
      <c r="AR24" s="147"/>
      <c r="AS24" s="148"/>
      <c r="AT24" s="146" t="str">
        <f>IF([3]回答表!R55="○","○","")</f>
        <v/>
      </c>
      <c r="AU24" s="147"/>
      <c r="AV24" s="147"/>
      <c r="AW24" s="147"/>
      <c r="AX24" s="147"/>
      <c r="AY24" s="147"/>
      <c r="AZ24" s="148"/>
      <c r="BA24" s="28"/>
      <c r="BB24" s="152" t="str">
        <f>IF([3]回答表!R56="○","○","")</f>
        <v>○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51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1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2:69" ht="18.75">
      <c r="C35" s="40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1"/>
      <c r="AW35" s="24"/>
      <c r="AX35" s="24"/>
      <c r="AY35" s="24"/>
      <c r="AZ35" s="42"/>
      <c r="BA35" s="42"/>
      <c r="BB35" s="42"/>
      <c r="BC35" s="4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3"/>
    </row>
    <row r="36" spans="2:69" ht="15.6" customHeight="1">
      <c r="C36" s="40"/>
      <c r="D36" s="163" t="s">
        <v>20</v>
      </c>
      <c r="E36" s="164" t="str">
        <f>IF([3]回答表!R56="○",[3]回答表!C536,"")</f>
        <v>⑦その他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4"/>
      <c r="AP36" s="24"/>
      <c r="AQ36" s="170" t="str">
        <f>IF([3]回答表!AQ536="○",[3]回答表!B543,"")</f>
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</c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2"/>
      <c r="BQ36" s="43"/>
    </row>
    <row r="37" spans="2:69" ht="15.6" customHeight="1">
      <c r="C37" s="40"/>
      <c r="D37" s="163"/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4"/>
      <c r="AP37" s="24"/>
      <c r="AQ37" s="173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5"/>
      <c r="BQ37" s="43"/>
    </row>
    <row r="38" spans="2:69" ht="15.6" customHeight="1">
      <c r="C38" s="4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173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5"/>
      <c r="BQ38" s="43"/>
    </row>
    <row r="39" spans="2:69" ht="15.6" customHeight="1">
      <c r="C39" s="40"/>
      <c r="D39" s="163" t="s">
        <v>20</v>
      </c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4"/>
      <c r="AP39" s="24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43"/>
    </row>
    <row r="40" spans="2:69" ht="15.6" customHeight="1">
      <c r="C40" s="40"/>
      <c r="D40" s="163"/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4"/>
      <c r="AP40" s="24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43"/>
    </row>
    <row r="41" spans="2:69" ht="15.6" customHeight="1">
      <c r="C41" s="40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73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5"/>
      <c r="BQ41" s="43"/>
    </row>
    <row r="42" spans="2:69" ht="15.6" customHeight="1">
      <c r="C42" s="40"/>
      <c r="D42" s="163" t="s">
        <v>20</v>
      </c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4"/>
      <c r="AP42" s="24"/>
      <c r="AQ42" s="173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5"/>
      <c r="BQ42" s="43"/>
    </row>
    <row r="43" spans="2:69" ht="12.6" customHeight="1">
      <c r="B43" s="5"/>
      <c r="C43" s="40"/>
      <c r="D43" s="163"/>
      <c r="E43" s="167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9"/>
      <c r="AO43" s="24"/>
      <c r="AP43" s="24"/>
      <c r="AQ43" s="176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8"/>
      <c r="BQ43" s="44"/>
    </row>
    <row r="44" spans="2:69" ht="12.6" customHeight="1">
      <c r="C44" s="40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2.6" customHeight="1">
      <c r="C45" s="47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</row>
    <row r="46" spans="2:69" ht="18.75">
      <c r="C46" s="47"/>
      <c r="D46" s="21" t="s">
        <v>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</row>
    <row r="47" spans="2:69" ht="13.5">
      <c r="C47" s="47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6"/>
    </row>
    <row r="50" spans="3:69" ht="12.6" customHeight="1">
      <c r="C50" s="47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46"/>
    </row>
    <row r="51" spans="3:69" ht="12.6" customHeight="1">
      <c r="C51" s="47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6"/>
    </row>
    <row r="52" spans="3:69" ht="12.6" customHeight="1"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</row>
  </sheetData>
  <sheetProtection selectLockedCells="1"/>
  <mergeCells count="34">
    <mergeCell ref="D47:BP51"/>
    <mergeCell ref="D36:D37"/>
    <mergeCell ref="E36:AN37"/>
    <mergeCell ref="AQ36:BP43"/>
    <mergeCell ref="D39:D40"/>
    <mergeCell ref="E39:AN40"/>
    <mergeCell ref="D42:D43"/>
    <mergeCell ref="E42:AN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27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49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17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70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70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70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70" ht="15.6" customHeight="1">
      <c r="A24" s="2"/>
      <c r="B24" s="2"/>
      <c r="C24" s="19"/>
      <c r="D24" s="146" t="str">
        <f>IF([4]回答表!R49="○","○","")</f>
        <v/>
      </c>
      <c r="E24" s="147"/>
      <c r="F24" s="147"/>
      <c r="G24" s="147"/>
      <c r="H24" s="147"/>
      <c r="I24" s="147"/>
      <c r="J24" s="148"/>
      <c r="K24" s="146" t="str">
        <f>IF([4]回答表!R50="○","○","")</f>
        <v/>
      </c>
      <c r="L24" s="147"/>
      <c r="M24" s="147"/>
      <c r="N24" s="147"/>
      <c r="O24" s="147"/>
      <c r="P24" s="147"/>
      <c r="Q24" s="148"/>
      <c r="R24" s="146" t="str">
        <f>IF([4]回答表!R51="○","○","")</f>
        <v/>
      </c>
      <c r="S24" s="147"/>
      <c r="T24" s="147"/>
      <c r="U24" s="147"/>
      <c r="V24" s="147"/>
      <c r="W24" s="147"/>
      <c r="X24" s="148"/>
      <c r="Y24" s="146" t="str">
        <f>IF([4]回答表!R52="○","○","")</f>
        <v/>
      </c>
      <c r="Z24" s="147"/>
      <c r="AA24" s="147"/>
      <c r="AB24" s="147"/>
      <c r="AC24" s="147"/>
      <c r="AD24" s="147"/>
      <c r="AE24" s="148"/>
      <c r="AF24" s="146" t="str">
        <f>IF([4]回答表!R53="○","○","")</f>
        <v/>
      </c>
      <c r="AG24" s="147"/>
      <c r="AH24" s="147"/>
      <c r="AI24" s="147"/>
      <c r="AJ24" s="147"/>
      <c r="AK24" s="147"/>
      <c r="AL24" s="148"/>
      <c r="AM24" s="146" t="str">
        <f>IF([4]回答表!R54="○","○","")</f>
        <v/>
      </c>
      <c r="AN24" s="147"/>
      <c r="AO24" s="147"/>
      <c r="AP24" s="147"/>
      <c r="AQ24" s="147"/>
      <c r="AR24" s="147"/>
      <c r="AS24" s="148"/>
      <c r="AT24" s="146" t="str">
        <f>IF([4]回答表!R55="○","○","")</f>
        <v/>
      </c>
      <c r="AU24" s="147"/>
      <c r="AV24" s="147"/>
      <c r="AW24" s="147"/>
      <c r="AX24" s="147"/>
      <c r="AY24" s="147"/>
      <c r="AZ24" s="148"/>
      <c r="BA24" s="28"/>
      <c r="BB24" s="152" t="str">
        <f>IF([4]回答表!R56="○","○","")</f>
        <v>○</v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70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70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51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1"/>
    </row>
    <row r="30" spans="1:70" ht="15.6" customHeight="1">
      <c r="A30" s="5"/>
      <c r="B30" s="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5"/>
    </row>
    <row r="32" spans="1:70" ht="15.6" customHeight="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5"/>
    </row>
    <row r="33" spans="2:69" ht="15.6" customHeight="1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2:69" ht="15.6" customHeight="1"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9"/>
    </row>
    <row r="35" spans="2:69" ht="18.75">
      <c r="C35" s="40"/>
      <c r="D35" s="21" t="s">
        <v>6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3"/>
      <c r="Y35" s="23"/>
      <c r="Z35" s="23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1"/>
      <c r="AM35" s="24"/>
      <c r="AN35" s="24"/>
      <c r="AO35" s="24"/>
      <c r="AP35" s="24"/>
      <c r="AQ35" s="21" t="s">
        <v>19</v>
      </c>
      <c r="AR35" s="24"/>
      <c r="AS35" s="24"/>
      <c r="AT35" s="24"/>
      <c r="AU35" s="24"/>
      <c r="AV35" s="41"/>
      <c r="AW35" s="24"/>
      <c r="AX35" s="24"/>
      <c r="AY35" s="24"/>
      <c r="AZ35" s="42"/>
      <c r="BA35" s="42"/>
      <c r="BB35" s="42"/>
      <c r="BC35" s="42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5"/>
      <c r="BQ35" s="43"/>
    </row>
    <row r="36" spans="2:69" ht="15.6" customHeight="1">
      <c r="C36" s="40"/>
      <c r="D36" s="163" t="s">
        <v>20</v>
      </c>
      <c r="E36" s="164" t="str">
        <f>IF([4]回答表!R56="○",[4]回答表!C536,"")</f>
        <v>⑦その他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  <c r="AO36" s="24"/>
      <c r="AP36" s="24"/>
      <c r="AQ36" s="170" t="str">
        <f>IF([4]回答表!AQ536="○",[4]回答表!B543,"")</f>
        <v>水道料金等徴収業務委託
委託業務の範囲（受付業務、開栓・閉栓業務、検針業務、収納業務、還付業務、滞納整理業務、給水停止業務、電算業務処理、検定満期量水器交換業務、排水設備に関すること）</v>
      </c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2"/>
      <c r="BQ36" s="43"/>
    </row>
    <row r="37" spans="2:69" ht="15.6" customHeight="1">
      <c r="C37" s="40"/>
      <c r="D37" s="163"/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4"/>
      <c r="AP37" s="24"/>
      <c r="AQ37" s="173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5"/>
      <c r="BQ37" s="43"/>
    </row>
    <row r="38" spans="2:69" ht="15.6" customHeight="1">
      <c r="C38" s="40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173"/>
      <c r="AR38" s="174"/>
      <c r="AS38" s="174"/>
      <c r="AT38" s="174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5"/>
      <c r="BQ38" s="43"/>
    </row>
    <row r="39" spans="2:69" ht="15.6" customHeight="1">
      <c r="C39" s="40"/>
      <c r="D39" s="163" t="s">
        <v>20</v>
      </c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6"/>
      <c r="AO39" s="24"/>
      <c r="AP39" s="24"/>
      <c r="AQ39" s="173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4"/>
      <c r="BL39" s="174"/>
      <c r="BM39" s="174"/>
      <c r="BN39" s="174"/>
      <c r="BO39" s="174"/>
      <c r="BP39" s="175"/>
      <c r="BQ39" s="43"/>
    </row>
    <row r="40" spans="2:69" ht="15.6" customHeight="1">
      <c r="C40" s="40"/>
      <c r="D40" s="163"/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4"/>
      <c r="AP40" s="24"/>
      <c r="AQ40" s="173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4"/>
      <c r="BM40" s="174"/>
      <c r="BN40" s="174"/>
      <c r="BO40" s="174"/>
      <c r="BP40" s="175"/>
      <c r="BQ40" s="43"/>
    </row>
    <row r="41" spans="2:69" ht="15.6" customHeight="1">
      <c r="C41" s="40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173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5"/>
      <c r="BQ41" s="43"/>
    </row>
    <row r="42" spans="2:69" ht="15.6" customHeight="1">
      <c r="C42" s="40"/>
      <c r="D42" s="163" t="s">
        <v>20</v>
      </c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6"/>
      <c r="AO42" s="24"/>
      <c r="AP42" s="24"/>
      <c r="AQ42" s="173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4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5"/>
      <c r="BQ42" s="43"/>
    </row>
    <row r="43" spans="2:69" ht="12.6" customHeight="1">
      <c r="B43" s="5"/>
      <c r="C43" s="40"/>
      <c r="D43" s="163"/>
      <c r="E43" s="167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9"/>
      <c r="AO43" s="24"/>
      <c r="AP43" s="24"/>
      <c r="AQ43" s="176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8"/>
      <c r="BQ43" s="44"/>
    </row>
    <row r="44" spans="2:69" ht="12.6" customHeight="1">
      <c r="C44" s="40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2.6" customHeight="1">
      <c r="C45" s="47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6"/>
    </row>
    <row r="46" spans="2:69" ht="18.75">
      <c r="C46" s="47"/>
      <c r="D46" s="21" t="s">
        <v>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6"/>
    </row>
    <row r="47" spans="2:69" ht="13.5">
      <c r="C47" s="47"/>
      <c r="D47" s="154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6"/>
      <c r="BQ47" s="46"/>
    </row>
    <row r="48" spans="2:69" ht="12.6" customHeight="1">
      <c r="C48" s="47"/>
      <c r="D48" s="157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9"/>
      <c r="BQ48" s="46"/>
    </row>
    <row r="49" spans="3:69" ht="12.6" customHeight="1">
      <c r="C49" s="47"/>
      <c r="D49" s="157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9"/>
      <c r="BQ49" s="46"/>
    </row>
    <row r="50" spans="3:69" ht="12.6" customHeight="1">
      <c r="C50" s="47"/>
      <c r="D50" s="157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9"/>
      <c r="BQ50" s="46"/>
    </row>
    <row r="51" spans="3:69" ht="12.6" customHeight="1">
      <c r="C51" s="47"/>
      <c r="D51" s="160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  <c r="AV51" s="161"/>
      <c r="AW51" s="161"/>
      <c r="AX51" s="161"/>
      <c r="AY51" s="161"/>
      <c r="AZ51" s="161"/>
      <c r="BA51" s="161"/>
      <c r="BB51" s="161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2"/>
      <c r="BQ51" s="46"/>
    </row>
    <row r="52" spans="3:69" ht="12.6" customHeight="1">
      <c r="C52" s="48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50"/>
    </row>
  </sheetData>
  <sheetProtection selectLockedCells="1"/>
  <mergeCells count="34">
    <mergeCell ref="D47:BP51"/>
    <mergeCell ref="D36:D37"/>
    <mergeCell ref="E36:AN37"/>
    <mergeCell ref="AQ36:BP43"/>
    <mergeCell ref="D39:D40"/>
    <mergeCell ref="E39:AN40"/>
    <mergeCell ref="D42:D43"/>
    <mergeCell ref="E42:AN4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view="pageBreakPreview" topLeftCell="A13" zoomScale="60" zoomScaleNormal="70" zoomScalePageLayoutView="40" workbookViewId="0">
      <selection activeCell="AM46" sqref="AM46:AN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4" t="s">
        <v>9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6" t="s">
        <v>15</v>
      </c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8"/>
      <c r="AO8" s="96" t="s">
        <v>0</v>
      </c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8"/>
      <c r="BF8" s="84" t="s">
        <v>16</v>
      </c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6"/>
      <c r="BR8" s="4"/>
    </row>
    <row r="9" spans="1:70" ht="15.6" customHeight="1">
      <c r="A9" s="2"/>
      <c r="B9" s="2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9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1"/>
      <c r="AI9" s="91"/>
      <c r="AJ9" s="91"/>
      <c r="AK9" s="91"/>
      <c r="AL9" s="91"/>
      <c r="AM9" s="91"/>
      <c r="AN9" s="92"/>
      <c r="AO9" s="89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2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6"/>
      <c r="BR9" s="4"/>
    </row>
    <row r="10" spans="1:70" ht="15.6" customHeight="1">
      <c r="A10" s="2"/>
      <c r="B10" s="2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93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5"/>
      <c r="AO10" s="93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5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6"/>
    </row>
    <row r="11" spans="1:70" ht="15.6" customHeight="1">
      <c r="A11" s="2"/>
      <c r="B11" s="2"/>
      <c r="C11" s="98" t="s">
        <v>26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99" t="s">
        <v>47</v>
      </c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87"/>
      <c r="AG11" s="87"/>
      <c r="AH11" s="87"/>
      <c r="AI11" s="87"/>
      <c r="AJ11" s="87"/>
      <c r="AK11" s="87"/>
      <c r="AL11" s="87"/>
      <c r="AM11" s="87"/>
      <c r="AN11" s="88"/>
      <c r="AO11" s="105" t="s">
        <v>48</v>
      </c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8"/>
      <c r="BF11" s="98" t="s">
        <v>29</v>
      </c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7"/>
    </row>
    <row r="12" spans="1:70" ht="15.6" customHeight="1">
      <c r="A12" s="2"/>
      <c r="B12" s="2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90"/>
      <c r="AG12" s="90"/>
      <c r="AH12" s="91"/>
      <c r="AI12" s="91"/>
      <c r="AJ12" s="91"/>
      <c r="AK12" s="91"/>
      <c r="AL12" s="91"/>
      <c r="AM12" s="91"/>
      <c r="AN12" s="92"/>
      <c r="AO12" s="89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2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7"/>
    </row>
    <row r="13" spans="1:70" ht="15.6" customHeight="1">
      <c r="A13" s="2"/>
      <c r="B13" s="2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10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94"/>
      <c r="AG13" s="94"/>
      <c r="AH13" s="94"/>
      <c r="AI13" s="94"/>
      <c r="AJ13" s="94"/>
      <c r="AK13" s="94"/>
      <c r="AL13" s="94"/>
      <c r="AM13" s="94"/>
      <c r="AN13" s="95"/>
      <c r="AO13" s="93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5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2" t="s">
        <v>18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10</v>
      </c>
      <c r="S20" s="129"/>
      <c r="T20" s="129"/>
      <c r="U20" s="129"/>
      <c r="V20" s="129"/>
      <c r="W20" s="129"/>
      <c r="X20" s="130"/>
      <c r="Y20" s="137" t="s">
        <v>11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07" t="s">
        <v>1</v>
      </c>
      <c r="BC20" s="108"/>
      <c r="BD20" s="108"/>
      <c r="BE20" s="108"/>
      <c r="BF20" s="108"/>
      <c r="BG20" s="108"/>
      <c r="BH20" s="108"/>
      <c r="BI20" s="109"/>
      <c r="BJ20" s="110"/>
      <c r="BK20" s="33"/>
      <c r="BR20" s="27"/>
    </row>
    <row r="21" spans="1:83" ht="13.15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11"/>
      <c r="BC21" s="112"/>
      <c r="BD21" s="112"/>
      <c r="BE21" s="112"/>
      <c r="BF21" s="112"/>
      <c r="BG21" s="112"/>
      <c r="BH21" s="112"/>
      <c r="BI21" s="113"/>
      <c r="BJ21" s="114"/>
      <c r="BK21" s="33"/>
      <c r="BR21" s="27"/>
    </row>
    <row r="22" spans="1:83" ht="13.15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28"/>
      <c r="BB22" s="111"/>
      <c r="BC22" s="112"/>
      <c r="BD22" s="112"/>
      <c r="BE22" s="112"/>
      <c r="BF22" s="112"/>
      <c r="BG22" s="112"/>
      <c r="BH22" s="112"/>
      <c r="BI22" s="113"/>
      <c r="BJ22" s="114"/>
      <c r="BK22" s="33"/>
      <c r="BR22" s="27"/>
    </row>
    <row r="23" spans="1:83" ht="31.1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19" t="s">
        <v>4</v>
      </c>
      <c r="Z23" s="120"/>
      <c r="AA23" s="120"/>
      <c r="AB23" s="120"/>
      <c r="AC23" s="120"/>
      <c r="AD23" s="120"/>
      <c r="AE23" s="121"/>
      <c r="AF23" s="119" t="s">
        <v>5</v>
      </c>
      <c r="AG23" s="120"/>
      <c r="AH23" s="120"/>
      <c r="AI23" s="120"/>
      <c r="AJ23" s="120"/>
      <c r="AK23" s="120"/>
      <c r="AL23" s="121"/>
      <c r="AM23" s="119" t="s">
        <v>12</v>
      </c>
      <c r="AN23" s="120"/>
      <c r="AO23" s="120"/>
      <c r="AP23" s="120"/>
      <c r="AQ23" s="120"/>
      <c r="AR23" s="120"/>
      <c r="AS23" s="121"/>
      <c r="AT23" s="119" t="s">
        <v>13</v>
      </c>
      <c r="AU23" s="120"/>
      <c r="AV23" s="120"/>
      <c r="AW23" s="120"/>
      <c r="AX23" s="120"/>
      <c r="AY23" s="120"/>
      <c r="AZ23" s="121"/>
      <c r="BA23" s="28"/>
      <c r="BB23" s="115"/>
      <c r="BC23" s="116"/>
      <c r="BD23" s="116"/>
      <c r="BE23" s="116"/>
      <c r="BF23" s="116"/>
      <c r="BG23" s="116"/>
      <c r="BH23" s="116"/>
      <c r="BI23" s="117"/>
      <c r="BJ23" s="118"/>
      <c r="BK23" s="33"/>
      <c r="BR23" s="27"/>
    </row>
    <row r="24" spans="1:83" ht="15.6" customHeight="1">
      <c r="A24" s="2"/>
      <c r="B24" s="2"/>
      <c r="C24" s="19"/>
      <c r="D24" s="146" t="str">
        <f>IF([5]回答表!R49="○","○","")</f>
        <v>○</v>
      </c>
      <c r="E24" s="147"/>
      <c r="F24" s="147"/>
      <c r="G24" s="147"/>
      <c r="H24" s="147"/>
      <c r="I24" s="147"/>
      <c r="J24" s="148"/>
      <c r="K24" s="146" t="str">
        <f>IF([5]回答表!R50="○","○","")</f>
        <v/>
      </c>
      <c r="L24" s="147"/>
      <c r="M24" s="147"/>
      <c r="N24" s="147"/>
      <c r="O24" s="147"/>
      <c r="P24" s="147"/>
      <c r="Q24" s="148"/>
      <c r="R24" s="146" t="str">
        <f>IF([5]回答表!R51="○","○","")</f>
        <v/>
      </c>
      <c r="S24" s="147"/>
      <c r="T24" s="147"/>
      <c r="U24" s="147"/>
      <c r="V24" s="147"/>
      <c r="W24" s="147"/>
      <c r="X24" s="148"/>
      <c r="Y24" s="146" t="str">
        <f>IF([5]回答表!R52="○","○","")</f>
        <v/>
      </c>
      <c r="Z24" s="147"/>
      <c r="AA24" s="147"/>
      <c r="AB24" s="147"/>
      <c r="AC24" s="147"/>
      <c r="AD24" s="147"/>
      <c r="AE24" s="148"/>
      <c r="AF24" s="146" t="str">
        <f>IF([5]回答表!R53="○","○","")</f>
        <v/>
      </c>
      <c r="AG24" s="147"/>
      <c r="AH24" s="147"/>
      <c r="AI24" s="147"/>
      <c r="AJ24" s="147"/>
      <c r="AK24" s="147"/>
      <c r="AL24" s="148"/>
      <c r="AM24" s="146" t="str">
        <f>IF([5]回答表!R54="○","○","")</f>
        <v/>
      </c>
      <c r="AN24" s="147"/>
      <c r="AO24" s="147"/>
      <c r="AP24" s="147"/>
      <c r="AQ24" s="147"/>
      <c r="AR24" s="147"/>
      <c r="AS24" s="148"/>
      <c r="AT24" s="146" t="str">
        <f>IF([5]回答表!R55="○","○","")</f>
        <v/>
      </c>
      <c r="AU24" s="147"/>
      <c r="AV24" s="147"/>
      <c r="AW24" s="147"/>
      <c r="AX24" s="147"/>
      <c r="AY24" s="147"/>
      <c r="AZ24" s="148"/>
      <c r="BA24" s="28"/>
      <c r="BB24" s="152" t="str">
        <f>IF([5]回答表!R56="○","○","")</f>
        <v/>
      </c>
      <c r="BC24" s="153"/>
      <c r="BD24" s="153"/>
      <c r="BE24" s="153"/>
      <c r="BF24" s="153"/>
      <c r="BG24" s="153"/>
      <c r="BH24" s="153"/>
      <c r="BI24" s="109"/>
      <c r="BJ24" s="110"/>
      <c r="BK24" s="33"/>
      <c r="BR24" s="27"/>
    </row>
    <row r="25" spans="1:83" ht="15.6" customHeight="1">
      <c r="A25" s="2"/>
      <c r="B25" s="2"/>
      <c r="C25" s="19"/>
      <c r="D25" s="146"/>
      <c r="E25" s="147"/>
      <c r="F25" s="147"/>
      <c r="G25" s="147"/>
      <c r="H25" s="147"/>
      <c r="I25" s="147"/>
      <c r="J25" s="148"/>
      <c r="K25" s="146"/>
      <c r="L25" s="147"/>
      <c r="M25" s="147"/>
      <c r="N25" s="147"/>
      <c r="O25" s="147"/>
      <c r="P25" s="147"/>
      <c r="Q25" s="148"/>
      <c r="R25" s="146"/>
      <c r="S25" s="147"/>
      <c r="T25" s="147"/>
      <c r="U25" s="147"/>
      <c r="V25" s="147"/>
      <c r="W25" s="147"/>
      <c r="X25" s="148"/>
      <c r="Y25" s="146"/>
      <c r="Z25" s="147"/>
      <c r="AA25" s="147"/>
      <c r="AB25" s="147"/>
      <c r="AC25" s="147"/>
      <c r="AD25" s="147"/>
      <c r="AE25" s="148"/>
      <c r="AF25" s="146"/>
      <c r="AG25" s="147"/>
      <c r="AH25" s="147"/>
      <c r="AI25" s="147"/>
      <c r="AJ25" s="147"/>
      <c r="AK25" s="147"/>
      <c r="AL25" s="148"/>
      <c r="AM25" s="146"/>
      <c r="AN25" s="147"/>
      <c r="AO25" s="147"/>
      <c r="AP25" s="147"/>
      <c r="AQ25" s="147"/>
      <c r="AR25" s="147"/>
      <c r="AS25" s="148"/>
      <c r="AT25" s="146"/>
      <c r="AU25" s="147"/>
      <c r="AV25" s="147"/>
      <c r="AW25" s="147"/>
      <c r="AX25" s="147"/>
      <c r="AY25" s="147"/>
      <c r="AZ25" s="148"/>
      <c r="BA25" s="29"/>
      <c r="BB25" s="146"/>
      <c r="BC25" s="147"/>
      <c r="BD25" s="147"/>
      <c r="BE25" s="147"/>
      <c r="BF25" s="147"/>
      <c r="BG25" s="147"/>
      <c r="BH25" s="147"/>
      <c r="BI25" s="113"/>
      <c r="BJ25" s="114"/>
      <c r="BK25" s="33"/>
      <c r="BR25" s="27"/>
    </row>
    <row r="26" spans="1:83" ht="15.6" customHeight="1">
      <c r="A26" s="2"/>
      <c r="B26" s="2"/>
      <c r="C26" s="19"/>
      <c r="D26" s="149"/>
      <c r="E26" s="150"/>
      <c r="F26" s="150"/>
      <c r="G26" s="150"/>
      <c r="H26" s="150"/>
      <c r="I26" s="150"/>
      <c r="J26" s="151"/>
      <c r="K26" s="149"/>
      <c r="L26" s="150"/>
      <c r="M26" s="150"/>
      <c r="N26" s="150"/>
      <c r="O26" s="150"/>
      <c r="P26" s="150"/>
      <c r="Q26" s="151"/>
      <c r="R26" s="149"/>
      <c r="S26" s="150"/>
      <c r="T26" s="150"/>
      <c r="U26" s="150"/>
      <c r="V26" s="150"/>
      <c r="W26" s="150"/>
      <c r="X26" s="151"/>
      <c r="Y26" s="149"/>
      <c r="Z26" s="150"/>
      <c r="AA26" s="150"/>
      <c r="AB26" s="150"/>
      <c r="AC26" s="150"/>
      <c r="AD26" s="150"/>
      <c r="AE26" s="151"/>
      <c r="AF26" s="149"/>
      <c r="AG26" s="150"/>
      <c r="AH26" s="150"/>
      <c r="AI26" s="150"/>
      <c r="AJ26" s="150"/>
      <c r="AK26" s="150"/>
      <c r="AL26" s="151"/>
      <c r="AM26" s="149"/>
      <c r="AN26" s="150"/>
      <c r="AO26" s="150"/>
      <c r="AP26" s="150"/>
      <c r="AQ26" s="150"/>
      <c r="AR26" s="150"/>
      <c r="AS26" s="151"/>
      <c r="AT26" s="149"/>
      <c r="AU26" s="150"/>
      <c r="AV26" s="150"/>
      <c r="AW26" s="150"/>
      <c r="AX26" s="150"/>
      <c r="AY26" s="150"/>
      <c r="AZ26" s="151"/>
      <c r="BA26" s="29"/>
      <c r="BB26" s="149"/>
      <c r="BC26" s="150"/>
      <c r="BD26" s="150"/>
      <c r="BE26" s="150"/>
      <c r="BF26" s="150"/>
      <c r="BG26" s="150"/>
      <c r="BH26" s="150"/>
      <c r="BI26" s="117"/>
      <c r="BJ26" s="118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83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customHeight="1">
      <c r="A31" s="2"/>
      <c r="B31" s="2"/>
      <c r="C31" s="82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80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8"/>
      <c r="BR31" s="51"/>
      <c r="CE31" s="77"/>
    </row>
    <row r="32" spans="1:83" ht="15.6" customHeight="1">
      <c r="A32" s="2"/>
      <c r="B32" s="2"/>
      <c r="C32" s="58"/>
      <c r="D32" s="237" t="s">
        <v>46</v>
      </c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9"/>
      <c r="R32" s="179" t="s">
        <v>2</v>
      </c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1"/>
      <c r="BC32" s="74"/>
      <c r="BD32" s="60"/>
      <c r="BE32" s="60"/>
      <c r="BF32" s="60"/>
      <c r="BG32" s="60"/>
      <c r="BH32" s="60"/>
      <c r="BI32" s="60"/>
      <c r="BJ32" s="60"/>
      <c r="BK32" s="60"/>
      <c r="BL32" s="60"/>
      <c r="BM32" s="24"/>
      <c r="BN32" s="24"/>
      <c r="BO32" s="24"/>
      <c r="BP32" s="69"/>
      <c r="BQ32" s="56"/>
      <c r="BR32" s="51"/>
    </row>
    <row r="33" spans="1:70" ht="15.6" customHeight="1">
      <c r="A33" s="2"/>
      <c r="B33" s="2"/>
      <c r="C33" s="58"/>
      <c r="D33" s="240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2"/>
      <c r="R33" s="18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7"/>
      <c r="BC33" s="7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9"/>
      <c r="BQ33" s="56"/>
      <c r="BR33" s="51"/>
    </row>
    <row r="34" spans="1:70" ht="15.6" customHeight="1">
      <c r="A34" s="2"/>
      <c r="B34" s="2"/>
      <c r="C34" s="58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0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9"/>
      <c r="AO34" s="65"/>
      <c r="AP34" s="76"/>
      <c r="AQ34" s="76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9"/>
      <c r="BQ34" s="56"/>
      <c r="BR34" s="51"/>
    </row>
    <row r="35" spans="1:70" ht="18.75">
      <c r="A35" s="59"/>
      <c r="B35" s="59"/>
      <c r="C35" s="58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33</v>
      </c>
      <c r="V35" s="22"/>
      <c r="W35" s="22"/>
      <c r="X35" s="23"/>
      <c r="Y35" s="23"/>
      <c r="Z35" s="23"/>
      <c r="AA35" s="24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21" t="s">
        <v>45</v>
      </c>
      <c r="AN35" s="25"/>
      <c r="AO35" s="61"/>
      <c r="AP35" s="73"/>
      <c r="AQ35" s="73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1"/>
      <c r="BD35" s="24"/>
      <c r="BE35" s="70" t="s">
        <v>44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9"/>
      <c r="BQ35" s="56"/>
      <c r="BR35" s="51"/>
    </row>
    <row r="36" spans="1:70" ht="15.6" customHeight="1">
      <c r="A36" s="59"/>
      <c r="B36" s="59"/>
      <c r="C36" s="58"/>
      <c r="D36" s="179" t="s">
        <v>43</v>
      </c>
      <c r="E36" s="180"/>
      <c r="F36" s="180"/>
      <c r="G36" s="180"/>
      <c r="H36" s="180"/>
      <c r="I36" s="180"/>
      <c r="J36" s="180"/>
      <c r="K36" s="180"/>
      <c r="L36" s="180"/>
      <c r="M36" s="181"/>
      <c r="N36" s="188" t="str">
        <f>IF([5]回答表!X49="○","○","")</f>
        <v/>
      </c>
      <c r="O36" s="189"/>
      <c r="P36" s="189"/>
      <c r="Q36" s="190"/>
      <c r="R36" s="22"/>
      <c r="S36" s="22"/>
      <c r="T36" s="22"/>
      <c r="U36" s="197" t="str">
        <f>IF([5]回答表!X49="○",[5]回答表!B63,IF([5]回答表!AA49="○",[5]回答表!B85,""))</f>
        <v>平成29年度で事業が終了したため、平成31年3月31日までに精算して特別会計を廃止する予定</v>
      </c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9"/>
      <c r="AK36" s="66"/>
      <c r="AL36" s="66"/>
      <c r="AM36" s="217" t="s">
        <v>42</v>
      </c>
      <c r="AN36" s="217"/>
      <c r="AO36" s="217"/>
      <c r="AP36" s="217"/>
      <c r="AQ36" s="217"/>
      <c r="AR36" s="217"/>
      <c r="AS36" s="217"/>
      <c r="AT36" s="217"/>
      <c r="AU36" s="217" t="s">
        <v>41</v>
      </c>
      <c r="AV36" s="217"/>
      <c r="AW36" s="217"/>
      <c r="AX36" s="217"/>
      <c r="AY36" s="217"/>
      <c r="AZ36" s="217"/>
      <c r="BA36" s="217"/>
      <c r="BB36" s="217"/>
      <c r="BC36" s="65"/>
      <c r="BD36" s="60"/>
      <c r="BE36" s="206" t="s">
        <v>40</v>
      </c>
      <c r="BF36" s="207"/>
      <c r="BG36" s="207"/>
      <c r="BH36" s="207"/>
      <c r="BI36" s="206"/>
      <c r="BJ36" s="207"/>
      <c r="BK36" s="207"/>
      <c r="BL36" s="207"/>
      <c r="BM36" s="206"/>
      <c r="BN36" s="207"/>
      <c r="BO36" s="207"/>
      <c r="BP36" s="210"/>
      <c r="BQ36" s="56"/>
      <c r="BR36" s="51"/>
    </row>
    <row r="37" spans="1:70" ht="15.6" customHeight="1">
      <c r="A37" s="59"/>
      <c r="B37" s="59"/>
      <c r="C37" s="58"/>
      <c r="D37" s="182"/>
      <c r="E37" s="183"/>
      <c r="F37" s="183"/>
      <c r="G37" s="183"/>
      <c r="H37" s="183"/>
      <c r="I37" s="183"/>
      <c r="J37" s="183"/>
      <c r="K37" s="183"/>
      <c r="L37" s="183"/>
      <c r="M37" s="184"/>
      <c r="N37" s="191"/>
      <c r="O37" s="192"/>
      <c r="P37" s="192"/>
      <c r="Q37" s="193"/>
      <c r="R37" s="22"/>
      <c r="S37" s="22"/>
      <c r="T37" s="22"/>
      <c r="U37" s="220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2"/>
      <c r="AK37" s="66"/>
      <c r="AL37" s="66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65"/>
      <c r="BD37" s="60"/>
      <c r="BE37" s="208"/>
      <c r="BF37" s="209"/>
      <c r="BG37" s="209"/>
      <c r="BH37" s="209"/>
      <c r="BI37" s="208"/>
      <c r="BJ37" s="209"/>
      <c r="BK37" s="209"/>
      <c r="BL37" s="209"/>
      <c r="BM37" s="208"/>
      <c r="BN37" s="209"/>
      <c r="BO37" s="209"/>
      <c r="BP37" s="211"/>
      <c r="BQ37" s="56"/>
      <c r="BR37" s="51"/>
    </row>
    <row r="38" spans="1:70" ht="15.6" customHeight="1">
      <c r="A38" s="59"/>
      <c r="B38" s="59"/>
      <c r="C38" s="58"/>
      <c r="D38" s="182"/>
      <c r="E38" s="183"/>
      <c r="F38" s="183"/>
      <c r="G38" s="183"/>
      <c r="H38" s="183"/>
      <c r="I38" s="183"/>
      <c r="J38" s="183"/>
      <c r="K38" s="183"/>
      <c r="L38" s="183"/>
      <c r="M38" s="184"/>
      <c r="N38" s="191"/>
      <c r="O38" s="192"/>
      <c r="P38" s="192"/>
      <c r="Q38" s="193"/>
      <c r="R38" s="22"/>
      <c r="S38" s="22"/>
      <c r="T38" s="22"/>
      <c r="U38" s="220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2"/>
      <c r="AK38" s="66"/>
      <c r="AL38" s="66"/>
      <c r="AM38" s="152" t="str">
        <f>IF([5]回答表!X49="○",[5]回答表!G69,IF([5]回答表!AA49="○",[5]回答表!G91,""))</f>
        <v>○</v>
      </c>
      <c r="AN38" s="153"/>
      <c r="AO38" s="153"/>
      <c r="AP38" s="153"/>
      <c r="AQ38" s="153"/>
      <c r="AR38" s="153"/>
      <c r="AS38" s="153"/>
      <c r="AT38" s="212"/>
      <c r="AU38" s="152"/>
      <c r="AV38" s="153"/>
      <c r="AW38" s="153"/>
      <c r="AX38" s="153"/>
      <c r="AY38" s="153"/>
      <c r="AZ38" s="153"/>
      <c r="BA38" s="153"/>
      <c r="BB38" s="212"/>
      <c r="BC38" s="65"/>
      <c r="BD38" s="60"/>
      <c r="BE38" s="208"/>
      <c r="BF38" s="209"/>
      <c r="BG38" s="209"/>
      <c r="BH38" s="209"/>
      <c r="BI38" s="208"/>
      <c r="BJ38" s="209"/>
      <c r="BK38" s="209"/>
      <c r="BL38" s="209"/>
      <c r="BM38" s="208"/>
      <c r="BN38" s="209"/>
      <c r="BO38" s="209"/>
      <c r="BP38" s="211"/>
      <c r="BQ38" s="56"/>
      <c r="BR38" s="51"/>
    </row>
    <row r="39" spans="1:70" ht="15.6" customHeight="1">
      <c r="A39" s="59"/>
      <c r="B39" s="59"/>
      <c r="C39" s="58"/>
      <c r="D39" s="185"/>
      <c r="E39" s="186"/>
      <c r="F39" s="186"/>
      <c r="G39" s="186"/>
      <c r="H39" s="186"/>
      <c r="I39" s="186"/>
      <c r="J39" s="186"/>
      <c r="K39" s="186"/>
      <c r="L39" s="186"/>
      <c r="M39" s="187"/>
      <c r="N39" s="194"/>
      <c r="O39" s="195"/>
      <c r="P39" s="195"/>
      <c r="Q39" s="196"/>
      <c r="R39" s="22"/>
      <c r="S39" s="22"/>
      <c r="T39" s="22"/>
      <c r="U39" s="220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66"/>
      <c r="AL39" s="66"/>
      <c r="AM39" s="146"/>
      <c r="AN39" s="147"/>
      <c r="AO39" s="147"/>
      <c r="AP39" s="147"/>
      <c r="AQ39" s="147"/>
      <c r="AR39" s="147"/>
      <c r="AS39" s="147"/>
      <c r="AT39" s="148"/>
      <c r="AU39" s="146"/>
      <c r="AV39" s="147"/>
      <c r="AW39" s="147"/>
      <c r="AX39" s="147"/>
      <c r="AY39" s="147"/>
      <c r="AZ39" s="147"/>
      <c r="BA39" s="147"/>
      <c r="BB39" s="148"/>
      <c r="BC39" s="65"/>
      <c r="BD39" s="60"/>
      <c r="BE39" s="208">
        <f>IF([5]回答表!X49="○",[5]回答表!E73,IF([5]回答表!AA49="○",[5]回答表!E96,""))</f>
        <v>31</v>
      </c>
      <c r="BF39" s="91"/>
      <c r="BG39" s="91"/>
      <c r="BH39" s="92"/>
      <c r="BI39" s="208">
        <f>IF([5]回答表!X49="○",[5]回答表!E74,IF([5]回答表!AA49="○",[5]回答表!E97,""))</f>
        <v>3</v>
      </c>
      <c r="BJ39" s="91"/>
      <c r="BK39" s="91"/>
      <c r="BL39" s="92"/>
      <c r="BM39" s="208">
        <f>IF([5]回答表!X49="○",[5]回答表!E75,IF([5]回答表!AA49="○",[5]回答表!E98,""))</f>
        <v>31</v>
      </c>
      <c r="BN39" s="91"/>
      <c r="BO39" s="91"/>
      <c r="BP39" s="92"/>
      <c r="BQ39" s="56"/>
      <c r="BR39" s="51"/>
    </row>
    <row r="40" spans="1:70" ht="15.6" customHeight="1">
      <c r="A40" s="59"/>
      <c r="B40" s="59"/>
      <c r="C40" s="58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8"/>
      <c r="O40" s="68"/>
      <c r="P40" s="68"/>
      <c r="Q40" s="68"/>
      <c r="R40" s="67"/>
      <c r="S40" s="67"/>
      <c r="T40" s="67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2"/>
      <c r="AK40" s="66"/>
      <c r="AL40" s="66"/>
      <c r="AM40" s="149"/>
      <c r="AN40" s="150"/>
      <c r="AO40" s="150"/>
      <c r="AP40" s="150"/>
      <c r="AQ40" s="150"/>
      <c r="AR40" s="150"/>
      <c r="AS40" s="150"/>
      <c r="AT40" s="151"/>
      <c r="AU40" s="149"/>
      <c r="AV40" s="150"/>
      <c r="AW40" s="150"/>
      <c r="AX40" s="150"/>
      <c r="AY40" s="150"/>
      <c r="AZ40" s="150"/>
      <c r="BA40" s="150"/>
      <c r="BB40" s="151"/>
      <c r="BC40" s="65"/>
      <c r="BD40" s="65"/>
      <c r="BE40" s="89"/>
      <c r="BF40" s="91"/>
      <c r="BG40" s="91"/>
      <c r="BH40" s="92"/>
      <c r="BI40" s="89"/>
      <c r="BJ40" s="91"/>
      <c r="BK40" s="91"/>
      <c r="BL40" s="92"/>
      <c r="BM40" s="89"/>
      <c r="BN40" s="91"/>
      <c r="BO40" s="91"/>
      <c r="BP40" s="92"/>
      <c r="BQ40" s="56"/>
      <c r="BR40" s="51"/>
    </row>
    <row r="41" spans="1:70" ht="15.6" customHeight="1">
      <c r="A41" s="59"/>
      <c r="B41" s="59"/>
      <c r="C41" s="58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8"/>
      <c r="O41" s="68"/>
      <c r="P41" s="68"/>
      <c r="Q41" s="68"/>
      <c r="R41" s="67"/>
      <c r="S41" s="67"/>
      <c r="T41" s="67"/>
      <c r="U41" s="220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5"/>
      <c r="BD41" s="65"/>
      <c r="BE41" s="89"/>
      <c r="BF41" s="91"/>
      <c r="BG41" s="91"/>
      <c r="BH41" s="92"/>
      <c r="BI41" s="89"/>
      <c r="BJ41" s="91"/>
      <c r="BK41" s="91"/>
      <c r="BL41" s="92"/>
      <c r="BM41" s="89"/>
      <c r="BN41" s="91"/>
      <c r="BO41" s="91"/>
      <c r="BP41" s="92"/>
      <c r="BQ41" s="56"/>
      <c r="BR41" s="51"/>
    </row>
    <row r="42" spans="1:70" ht="15.6" customHeight="1">
      <c r="A42" s="59"/>
      <c r="B42" s="59"/>
      <c r="C42" s="58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8"/>
      <c r="O42" s="68"/>
      <c r="P42" s="68"/>
      <c r="Q42" s="68"/>
      <c r="R42" s="67"/>
      <c r="S42" s="67"/>
      <c r="T42" s="67"/>
      <c r="U42" s="220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66"/>
      <c r="AL42" s="66"/>
      <c r="AM42" s="213"/>
      <c r="AN42" s="214"/>
      <c r="AO42" s="215" t="s">
        <v>39</v>
      </c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65"/>
      <c r="BD42" s="65"/>
      <c r="BE42" s="89"/>
      <c r="BF42" s="91"/>
      <c r="BG42" s="91"/>
      <c r="BH42" s="92"/>
      <c r="BI42" s="89"/>
      <c r="BJ42" s="91"/>
      <c r="BK42" s="91"/>
      <c r="BL42" s="92"/>
      <c r="BM42" s="89"/>
      <c r="BN42" s="91"/>
      <c r="BO42" s="91"/>
      <c r="BP42" s="92"/>
      <c r="BQ42" s="56"/>
      <c r="BR42" s="51"/>
    </row>
    <row r="43" spans="1:70" ht="15.6" customHeight="1">
      <c r="A43" s="59"/>
      <c r="B43" s="59"/>
      <c r="C43" s="58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8"/>
      <c r="O43" s="68"/>
      <c r="P43" s="68"/>
      <c r="Q43" s="68"/>
      <c r="R43" s="67"/>
      <c r="S43" s="67"/>
      <c r="T43" s="67"/>
      <c r="U43" s="220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2"/>
      <c r="AK43" s="66"/>
      <c r="AL43" s="66"/>
      <c r="AM43" s="214"/>
      <c r="AN43" s="214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65"/>
      <c r="BD43" s="60"/>
      <c r="BE43" s="208" t="s">
        <v>38</v>
      </c>
      <c r="BF43" s="90"/>
      <c r="BG43" s="90"/>
      <c r="BH43" s="92"/>
      <c r="BI43" s="208" t="s">
        <v>37</v>
      </c>
      <c r="BJ43" s="90"/>
      <c r="BK43" s="90"/>
      <c r="BL43" s="92"/>
      <c r="BM43" s="208" t="s">
        <v>36</v>
      </c>
      <c r="BN43" s="90"/>
      <c r="BO43" s="90"/>
      <c r="BP43" s="92"/>
      <c r="BQ43" s="56"/>
      <c r="BR43" s="51"/>
    </row>
    <row r="44" spans="1:70" ht="15.6" customHeight="1">
      <c r="A44" s="59"/>
      <c r="B44" s="59"/>
      <c r="C44" s="58"/>
      <c r="D44" s="226" t="s">
        <v>35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88" t="str">
        <f>IF([5]回答表!AA49="○","○","")</f>
        <v>○</v>
      </c>
      <c r="O44" s="189"/>
      <c r="P44" s="189"/>
      <c r="Q44" s="190"/>
      <c r="R44" s="22"/>
      <c r="S44" s="22"/>
      <c r="T44" s="22"/>
      <c r="U44" s="220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2"/>
      <c r="AK44" s="66"/>
      <c r="AL44" s="66"/>
      <c r="AM44" s="214"/>
      <c r="AN44" s="214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65"/>
      <c r="BD44" s="64"/>
      <c r="BE44" s="89"/>
      <c r="BF44" s="90"/>
      <c r="BG44" s="90"/>
      <c r="BH44" s="92"/>
      <c r="BI44" s="89"/>
      <c r="BJ44" s="90"/>
      <c r="BK44" s="90"/>
      <c r="BL44" s="92"/>
      <c r="BM44" s="89"/>
      <c r="BN44" s="90"/>
      <c r="BO44" s="90"/>
      <c r="BP44" s="92"/>
      <c r="BQ44" s="56"/>
      <c r="BR44" s="51"/>
    </row>
    <row r="45" spans="1:70" ht="15.6" customHeight="1">
      <c r="A45" s="59"/>
      <c r="B45" s="59"/>
      <c r="C45" s="58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91"/>
      <c r="O45" s="192"/>
      <c r="P45" s="192"/>
      <c r="Q45" s="193"/>
      <c r="R45" s="22"/>
      <c r="S45" s="22"/>
      <c r="T45" s="22"/>
      <c r="U45" s="220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2"/>
      <c r="AK45" s="66"/>
      <c r="AL45" s="66"/>
      <c r="AM45" s="214"/>
      <c r="AN45" s="214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65"/>
      <c r="BD45" s="64"/>
      <c r="BE45" s="93"/>
      <c r="BF45" s="94"/>
      <c r="BG45" s="94"/>
      <c r="BH45" s="95"/>
      <c r="BI45" s="93"/>
      <c r="BJ45" s="94"/>
      <c r="BK45" s="94"/>
      <c r="BL45" s="95"/>
      <c r="BM45" s="93"/>
      <c r="BN45" s="94"/>
      <c r="BO45" s="94"/>
      <c r="BP45" s="95"/>
      <c r="BQ45" s="56"/>
      <c r="BR45" s="51"/>
    </row>
    <row r="46" spans="1:70" ht="15.6" customHeight="1">
      <c r="A46" s="59"/>
      <c r="B46" s="59"/>
      <c r="C46" s="58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191"/>
      <c r="O46" s="192"/>
      <c r="P46" s="192"/>
      <c r="Q46" s="193"/>
      <c r="R46" s="22"/>
      <c r="S46" s="22"/>
      <c r="T46" s="22"/>
      <c r="U46" s="220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2"/>
      <c r="AK46" s="66"/>
      <c r="AL46" s="66"/>
      <c r="AM46" s="213"/>
      <c r="AN46" s="235"/>
      <c r="AO46" s="215" t="s">
        <v>34</v>
      </c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65"/>
      <c r="BD46" s="64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56"/>
      <c r="BR46" s="51"/>
    </row>
    <row r="47" spans="1:70" ht="15.6" customHeight="1">
      <c r="A47" s="59"/>
      <c r="B47" s="59"/>
      <c r="C47" s="58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194"/>
      <c r="O47" s="195"/>
      <c r="P47" s="195"/>
      <c r="Q47" s="196"/>
      <c r="R47" s="22"/>
      <c r="S47" s="22"/>
      <c r="T47" s="22"/>
      <c r="U47" s="223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5"/>
      <c r="AK47" s="66"/>
      <c r="AL47" s="66"/>
      <c r="AM47" s="235"/>
      <c r="AN47" s="235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65"/>
      <c r="BD47" s="64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56"/>
      <c r="BR47" s="51"/>
    </row>
    <row r="48" spans="1:70" ht="15.6" customHeight="1">
      <c r="A48" s="59"/>
      <c r="B48" s="59"/>
      <c r="C48" s="58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66"/>
      <c r="AL48" s="66"/>
      <c r="AM48" s="235"/>
      <c r="AN48" s="235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65"/>
      <c r="BD48" s="64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56"/>
      <c r="BR48" s="51"/>
    </row>
    <row r="49" spans="1:70" ht="15.6" customHeight="1">
      <c r="A49" s="59"/>
      <c r="B49" s="59"/>
      <c r="C49" s="58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66"/>
      <c r="AL49" s="66"/>
      <c r="AM49" s="235"/>
      <c r="AN49" s="235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65"/>
      <c r="BD49" s="64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56"/>
      <c r="BR49" s="51"/>
    </row>
    <row r="50" spans="1:70" ht="15.6" customHeight="1">
      <c r="A50" s="59"/>
      <c r="B50" s="59"/>
      <c r="C50" s="58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2"/>
      <c r="O50" s="62"/>
      <c r="P50" s="62"/>
      <c r="Q50" s="62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56"/>
      <c r="BR50" s="51"/>
    </row>
    <row r="51" spans="1:70" ht="18.600000000000001" customHeight="1">
      <c r="A51" s="59"/>
      <c r="B51" s="59"/>
      <c r="C51" s="58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2"/>
      <c r="O51" s="62"/>
      <c r="P51" s="62"/>
      <c r="Q51" s="62"/>
      <c r="R51" s="22"/>
      <c r="S51" s="22"/>
      <c r="T51" s="22"/>
      <c r="U51" s="21" t="s">
        <v>33</v>
      </c>
      <c r="V51" s="22"/>
      <c r="W51" s="22"/>
      <c r="X51" s="23"/>
      <c r="Y51" s="23"/>
      <c r="Z51" s="23"/>
      <c r="AA51" s="24"/>
      <c r="AB51" s="61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32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28"/>
      <c r="BQ51" s="56"/>
      <c r="BR51" s="51"/>
    </row>
    <row r="52" spans="1:70" ht="15.6" customHeight="1">
      <c r="A52" s="59"/>
      <c r="B52" s="59"/>
      <c r="C52" s="58"/>
      <c r="D52" s="179" t="s">
        <v>31</v>
      </c>
      <c r="E52" s="180"/>
      <c r="F52" s="180"/>
      <c r="G52" s="180"/>
      <c r="H52" s="180"/>
      <c r="I52" s="180"/>
      <c r="J52" s="180"/>
      <c r="K52" s="180"/>
      <c r="L52" s="180"/>
      <c r="M52" s="181"/>
      <c r="N52" s="188" t="str">
        <f>IF([5]回答表!AD49="○","○","")</f>
        <v/>
      </c>
      <c r="O52" s="189"/>
      <c r="P52" s="189"/>
      <c r="Q52" s="190"/>
      <c r="R52" s="22"/>
      <c r="S52" s="22"/>
      <c r="T52" s="22"/>
      <c r="U52" s="197" t="str">
        <f>IF([5]回答表!AD49="○",[5]回答表!B108,"")</f>
        <v/>
      </c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57"/>
      <c r="AL52" s="57"/>
      <c r="AM52" s="197" t="str">
        <f>IF([5]回答表!AD49="○",[5]回答表!B113,"")</f>
        <v/>
      </c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6"/>
      <c r="BR52" s="51"/>
    </row>
    <row r="53" spans="1:70" ht="15.6" customHeight="1">
      <c r="A53" s="59"/>
      <c r="B53" s="59"/>
      <c r="C53" s="58"/>
      <c r="D53" s="182"/>
      <c r="E53" s="183"/>
      <c r="F53" s="183"/>
      <c r="G53" s="183"/>
      <c r="H53" s="183"/>
      <c r="I53" s="183"/>
      <c r="J53" s="183"/>
      <c r="K53" s="183"/>
      <c r="L53" s="183"/>
      <c r="M53" s="184"/>
      <c r="N53" s="191"/>
      <c r="O53" s="192"/>
      <c r="P53" s="192"/>
      <c r="Q53" s="193"/>
      <c r="R53" s="22"/>
      <c r="S53" s="22"/>
      <c r="T53" s="22"/>
      <c r="U53" s="200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2"/>
      <c r="AK53" s="57"/>
      <c r="AL53" s="57"/>
      <c r="AM53" s="200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2"/>
      <c r="BQ53" s="56"/>
      <c r="BR53" s="51"/>
    </row>
    <row r="54" spans="1:70" ht="15.6" customHeight="1">
      <c r="A54" s="59"/>
      <c r="B54" s="59"/>
      <c r="C54" s="58"/>
      <c r="D54" s="182"/>
      <c r="E54" s="183"/>
      <c r="F54" s="183"/>
      <c r="G54" s="183"/>
      <c r="H54" s="183"/>
      <c r="I54" s="183"/>
      <c r="J54" s="183"/>
      <c r="K54" s="183"/>
      <c r="L54" s="183"/>
      <c r="M54" s="184"/>
      <c r="N54" s="191"/>
      <c r="O54" s="192"/>
      <c r="P54" s="192"/>
      <c r="Q54" s="193"/>
      <c r="R54" s="22"/>
      <c r="S54" s="22"/>
      <c r="T54" s="22"/>
      <c r="U54" s="200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2"/>
      <c r="AK54" s="57"/>
      <c r="AL54" s="57"/>
      <c r="AM54" s="200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2"/>
      <c r="BQ54" s="56"/>
      <c r="BR54" s="51"/>
    </row>
    <row r="55" spans="1:70" ht="15.6" customHeight="1">
      <c r="A55" s="2"/>
      <c r="B55" s="2"/>
      <c r="C55" s="58"/>
      <c r="D55" s="185"/>
      <c r="E55" s="186"/>
      <c r="F55" s="186"/>
      <c r="G55" s="186"/>
      <c r="H55" s="186"/>
      <c r="I55" s="186"/>
      <c r="J55" s="186"/>
      <c r="K55" s="186"/>
      <c r="L55" s="186"/>
      <c r="M55" s="187"/>
      <c r="N55" s="194"/>
      <c r="O55" s="195"/>
      <c r="P55" s="195"/>
      <c r="Q55" s="196"/>
      <c r="R55" s="22"/>
      <c r="S55" s="22"/>
      <c r="T55" s="22"/>
      <c r="U55" s="203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5"/>
      <c r="AK55" s="57"/>
      <c r="AL55" s="57"/>
      <c r="AM55" s="203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5"/>
      <c r="BQ55" s="56"/>
      <c r="BR55" s="51"/>
    </row>
    <row r="56" spans="1:70" ht="15.6" customHeight="1">
      <c r="A56" s="2"/>
      <c r="B56" s="2"/>
      <c r="C56" s="55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3"/>
      <c r="BR56" s="51"/>
    </row>
    <row r="57" spans="1:70" ht="15.6" customHeight="1">
      <c r="A57" s="2"/>
      <c r="B57" s="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4:BJ26"/>
    <mergeCell ref="AR31:BB31"/>
    <mergeCell ref="D32:Q33"/>
    <mergeCell ref="R32:BB33"/>
    <mergeCell ref="BB20:BJ23"/>
    <mergeCell ref="Y23:AE23"/>
    <mergeCell ref="AF23:AL23"/>
    <mergeCell ref="AM23:AS23"/>
    <mergeCell ref="AT23:AZ23"/>
    <mergeCell ref="AM24:AS26"/>
    <mergeCell ref="AT24:AZ26"/>
    <mergeCell ref="D24:J26"/>
    <mergeCell ref="K24:Q26"/>
    <mergeCell ref="R24:X26"/>
    <mergeCell ref="Y24:AE26"/>
    <mergeCell ref="AF24:AL26"/>
    <mergeCell ref="BI43:BL45"/>
    <mergeCell ref="BM43:BP45"/>
    <mergeCell ref="D36:M39"/>
    <mergeCell ref="N36:Q39"/>
    <mergeCell ref="U36:AJ47"/>
    <mergeCell ref="AM36:AT37"/>
    <mergeCell ref="D44:M47"/>
    <mergeCell ref="N44:Q47"/>
    <mergeCell ref="AM46:AN49"/>
    <mergeCell ref="AO46:BB49"/>
    <mergeCell ref="D52:M55"/>
    <mergeCell ref="N52:Q55"/>
    <mergeCell ref="U52:AJ55"/>
    <mergeCell ref="AM52:BP55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U36:BB37"/>
    <mergeCell ref="BE43:BH45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宅地造成事業（その他造成）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栃木県</cp:lastModifiedBy>
  <cp:lastPrinted>2018-05-02T02:54:08Z</cp:lastPrinted>
  <dcterms:created xsi:type="dcterms:W3CDTF">2016-02-29T11:30:48Z</dcterms:created>
  <dcterms:modified xsi:type="dcterms:W3CDTF">2018-08-09T00:17:38Z</dcterms:modified>
</cp:coreProperties>
</file>