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<sst xmlns="http://schemas.openxmlformats.org/spreadsheetml/2006/main" count="53" uniqueCount="51">
  <si>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</si>
  <si>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</si>
  <si>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</si>
  <si>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</si>
  <si>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</si>
  <si>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</si>
  <si>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</si>
  <si>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</si>
  <si>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</si>
  <si>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</si>
  <si>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</si>
  <si>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</si>
  <si>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</si>
  <si>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</si>
  <si>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</si>
  <si>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</si>
  <si>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</si>
  <si>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</si>
  <si>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</si>
  <si>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</si>
  <si>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</si>
  <si>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</si>
  <si>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</si>
  <si>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</si>
  <si>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</si>
  <si>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</si>
  <si>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</si>
  <si>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</si>
  <si>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</si>
  <si>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</si>
  <si>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</si>
  <si>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</si>
  <si>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</si>
  <si>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</si>
  <si>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</si>
  <si>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</si>
  <si>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</si>
  <si>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</si>
  <si>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</si>
  <si>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</si>
  <si>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</si>
  <si>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</si>
  <si>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</si>
  <si>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</si>
  <si>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</si>
  <si>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</si>
  <si>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</si>
  <si>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</si>
  <si>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市町村別の人口動態【日本人】</t>
  </si>
  <si>
    <t>市町村名</t>
  </si>
  <si>
    <t>令和３年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</si>
</sst>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38" fontId="22" fillId="0" borderId="10" xfId="49" applyFont="1" applyFill="1" applyBorder="1" applyAlignment="1">
      <alignment vertical="center"/>
    </xf>
    <xf numFmtId="200" fontId="22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10" xfId="49" applyFont="1" applyFill="1" applyBorder="1" applyAlignment="1">
      <alignment/>
    </xf>
    <xf numFmtId="202" fontId="22" fillId="0" borderId="10" xfId="49" applyNumberFormat="1" applyFont="1" applyBorder="1" applyAlignment="1">
      <alignment/>
    </xf>
    <xf numFmtId="200" fontId="22" fillId="0" borderId="10" xfId="49" applyNumberFormat="1" applyFont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K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19" sqref="T19"/>
    </sheetView>
  </sheetViews>
  <sheetFormatPr defaultColWidth="9.00390625" defaultRowHeight="13.5"/>
  <cols>
    <col min="1" max="1" width="17.875" style="7" customWidth="1"/>
    <col min="2" max="23" width="11.125" style="3" customWidth="1"/>
    <col min="24" max="16384" width="9.00390625" style="3" customWidth="1"/>
  </cols>
  <sheetData>
    <row r="1" spans="1:16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6" t="s">
        <v>49</v>
      </c>
      <c r="B2" s="17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s="5" customFormat="1" ht="12">
      <c r="A3" s="16"/>
      <c r="B3" s="20" t="s">
        <v>0</v>
      </c>
      <c r="C3" s="18"/>
      <c r="D3" s="18"/>
      <c r="E3" s="18"/>
      <c r="F3" s="18"/>
      <c r="G3" s="18"/>
      <c r="H3" s="18"/>
      <c r="I3" s="18"/>
      <c r="J3" s="20" t="s">
        <v>1</v>
      </c>
      <c r="K3" s="18"/>
      <c r="L3" s="18"/>
      <c r="M3" s="18"/>
      <c r="N3" s="18"/>
      <c r="O3" s="18"/>
      <c r="P3" s="18"/>
      <c r="Q3" s="19"/>
      <c r="R3" s="16" t="s">
        <v>2</v>
      </c>
      <c r="S3" s="16" t="s">
        <v>3</v>
      </c>
      <c r="T3" s="16" t="s">
        <v>4</v>
      </c>
      <c r="U3" s="16" t="s">
        <v>5</v>
      </c>
      <c r="V3" s="16" t="s">
        <v>6</v>
      </c>
      <c r="W3" s="16" t="s">
        <v>7</v>
      </c>
    </row>
    <row r="4" spans="1:23" s="5" customFormat="1" ht="12">
      <c r="A4" s="16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16"/>
      <c r="S4" s="16"/>
      <c r="T4" s="16"/>
      <c r="U4" s="16"/>
      <c r="V4" s="16"/>
      <c r="W4" s="16"/>
    </row>
    <row r="5" spans="1:23" s="2" customFormat="1" ht="12" customHeight="1">
      <c r="A5" s="6" t="s">
        <v>22</v>
      </c>
      <c r="B5" s="9">
        <v>15691</v>
      </c>
      <c r="C5" s="9">
        <v>671</v>
      </c>
      <c r="D5" s="9">
        <f>SUM(B5:C5)</f>
        <v>16362</v>
      </c>
      <c r="E5" s="9">
        <v>3690</v>
      </c>
      <c r="F5" s="9">
        <v>23</v>
      </c>
      <c r="G5" s="9">
        <v>158</v>
      </c>
      <c r="H5" s="9">
        <f>SUM(F5:G5)</f>
        <v>181</v>
      </c>
      <c r="I5" s="9">
        <f>SUM(D5,E5,H5)</f>
        <v>20233</v>
      </c>
      <c r="J5" s="9">
        <v>16068</v>
      </c>
      <c r="K5" s="9">
        <v>625</v>
      </c>
      <c r="L5" s="9">
        <f>SUM(J5:K5)</f>
        <v>16693</v>
      </c>
      <c r="M5" s="9">
        <v>5153</v>
      </c>
      <c r="N5" s="9">
        <v>1</v>
      </c>
      <c r="O5" s="9">
        <v>93</v>
      </c>
      <c r="P5" s="9">
        <f>SUM(N5:O5)</f>
        <v>94</v>
      </c>
      <c r="Q5" s="9">
        <f>SUM(L5,M5,P5)</f>
        <v>21940</v>
      </c>
      <c r="R5" s="10">
        <f>I5-Q5</f>
        <v>-1707</v>
      </c>
      <c r="S5" s="11">
        <v>-0.33</v>
      </c>
      <c r="T5" s="10">
        <v>-1463</v>
      </c>
      <c r="U5" s="11">
        <v>-0.29</v>
      </c>
      <c r="V5" s="10">
        <v>-244</v>
      </c>
      <c r="W5" s="11">
        <v>-0.05</v>
      </c>
    </row>
    <row r="6" spans="1:23" s="2" customFormat="1" ht="12" customHeight="1">
      <c r="A6" s="6" t="s">
        <v>23</v>
      </c>
      <c r="B6" s="9">
        <v>2827</v>
      </c>
      <c r="C6" s="9">
        <v>85</v>
      </c>
      <c r="D6" s="9">
        <f aca="true" t="shared" si="0" ref="D6:D29">SUM(B6:C6)</f>
        <v>2912</v>
      </c>
      <c r="E6" s="9">
        <v>662</v>
      </c>
      <c r="F6" s="9">
        <v>4</v>
      </c>
      <c r="G6" s="9">
        <v>71</v>
      </c>
      <c r="H6" s="9">
        <f aca="true" t="shared" si="1" ref="H6:H29">SUM(F6:G6)</f>
        <v>75</v>
      </c>
      <c r="I6" s="9">
        <f aca="true" t="shared" si="2" ref="I6:I29">SUM(D6,E6,H6)</f>
        <v>3649</v>
      </c>
      <c r="J6" s="9">
        <v>3296</v>
      </c>
      <c r="K6" s="9">
        <v>83</v>
      </c>
      <c r="L6" s="9">
        <f aca="true" t="shared" si="3" ref="L6:L29">SUM(J6:K6)</f>
        <v>3379</v>
      </c>
      <c r="M6" s="9">
        <v>2029</v>
      </c>
      <c r="N6" s="9">
        <v>0</v>
      </c>
      <c r="O6" s="9">
        <v>12</v>
      </c>
      <c r="P6" s="9">
        <f aca="true" t="shared" si="4" ref="P6:P29">SUM(N6:O6)</f>
        <v>12</v>
      </c>
      <c r="Q6" s="9">
        <f aca="true" t="shared" si="5" ref="Q6:Q29">SUM(L6,M6,P6)</f>
        <v>5420</v>
      </c>
      <c r="R6" s="10">
        <f aca="true" t="shared" si="6" ref="R6:R29">I6-Q6</f>
        <v>-1771</v>
      </c>
      <c r="S6" s="11">
        <v>-1.26</v>
      </c>
      <c r="T6" s="10">
        <v>-1367</v>
      </c>
      <c r="U6" s="11">
        <v>-0.97</v>
      </c>
      <c r="V6" s="10">
        <v>-404</v>
      </c>
      <c r="W6" s="11">
        <v>-0.29</v>
      </c>
    </row>
    <row r="7" spans="1:23" s="2" customFormat="1" ht="12" customHeight="1">
      <c r="A7" s="6" t="s">
        <v>24</v>
      </c>
      <c r="B7" s="9">
        <v>3496</v>
      </c>
      <c r="C7" s="9">
        <v>49</v>
      </c>
      <c r="D7" s="9">
        <f t="shared" si="0"/>
        <v>3545</v>
      </c>
      <c r="E7" s="9">
        <v>778</v>
      </c>
      <c r="F7" s="9">
        <v>4</v>
      </c>
      <c r="G7" s="9">
        <v>34</v>
      </c>
      <c r="H7" s="9">
        <f t="shared" si="1"/>
        <v>38</v>
      </c>
      <c r="I7" s="9">
        <f t="shared" si="2"/>
        <v>4361</v>
      </c>
      <c r="J7" s="9">
        <v>3475</v>
      </c>
      <c r="K7" s="9">
        <v>69</v>
      </c>
      <c r="L7" s="9">
        <f t="shared" si="3"/>
        <v>3544</v>
      </c>
      <c r="M7" s="9">
        <v>2065</v>
      </c>
      <c r="N7" s="9">
        <v>0</v>
      </c>
      <c r="O7" s="9">
        <v>13</v>
      </c>
      <c r="P7" s="9">
        <f t="shared" si="4"/>
        <v>13</v>
      </c>
      <c r="Q7" s="9">
        <f t="shared" si="5"/>
        <v>5622</v>
      </c>
      <c r="R7" s="10">
        <f t="shared" si="6"/>
        <v>-1261</v>
      </c>
      <c r="S7" s="11">
        <v>-0.82</v>
      </c>
      <c r="T7" s="10">
        <v>-1287</v>
      </c>
      <c r="U7" s="11">
        <v>-0.84</v>
      </c>
      <c r="V7" s="10">
        <v>26</v>
      </c>
      <c r="W7" s="11">
        <v>0.02</v>
      </c>
    </row>
    <row r="8" spans="1:23" s="2" customFormat="1" ht="12" customHeight="1">
      <c r="A8" s="6" t="s">
        <v>25</v>
      </c>
      <c r="B8" s="9">
        <v>2471</v>
      </c>
      <c r="C8" s="9">
        <v>61</v>
      </c>
      <c r="D8" s="9">
        <f t="shared" si="0"/>
        <v>2532</v>
      </c>
      <c r="E8" s="9">
        <v>664</v>
      </c>
      <c r="F8" s="9">
        <v>4</v>
      </c>
      <c r="G8" s="9">
        <v>23</v>
      </c>
      <c r="H8" s="9">
        <f t="shared" si="1"/>
        <v>27</v>
      </c>
      <c r="I8" s="9">
        <f t="shared" si="2"/>
        <v>3223</v>
      </c>
      <c r="J8" s="9">
        <v>2604</v>
      </c>
      <c r="K8" s="9">
        <v>61</v>
      </c>
      <c r="L8" s="9">
        <f t="shared" si="3"/>
        <v>2665</v>
      </c>
      <c r="M8" s="9">
        <v>1586</v>
      </c>
      <c r="N8" s="9">
        <v>0</v>
      </c>
      <c r="O8" s="9">
        <v>7</v>
      </c>
      <c r="P8" s="9">
        <f t="shared" si="4"/>
        <v>7</v>
      </c>
      <c r="Q8" s="9">
        <f t="shared" si="5"/>
        <v>4258</v>
      </c>
      <c r="R8" s="10">
        <f t="shared" si="6"/>
        <v>-1035</v>
      </c>
      <c r="S8" s="11">
        <v>-0.9</v>
      </c>
      <c r="T8" s="10">
        <v>-922</v>
      </c>
      <c r="U8" s="11">
        <v>-0.81</v>
      </c>
      <c r="V8" s="10">
        <v>-113</v>
      </c>
      <c r="W8" s="11">
        <v>-0.1</v>
      </c>
    </row>
    <row r="9" spans="1:23" s="2" customFormat="1" ht="12" customHeight="1">
      <c r="A9" s="6" t="s">
        <v>26</v>
      </c>
      <c r="B9" s="9">
        <v>1917</v>
      </c>
      <c r="C9" s="9">
        <v>34</v>
      </c>
      <c r="D9" s="9">
        <f t="shared" si="0"/>
        <v>1951</v>
      </c>
      <c r="E9" s="9">
        <v>520</v>
      </c>
      <c r="F9" s="9">
        <v>3</v>
      </c>
      <c r="G9" s="9">
        <v>16</v>
      </c>
      <c r="H9" s="9">
        <f t="shared" si="1"/>
        <v>19</v>
      </c>
      <c r="I9" s="9">
        <f>SUM(D9,E9,H9)</f>
        <v>2490</v>
      </c>
      <c r="J9" s="9">
        <v>1938</v>
      </c>
      <c r="K9" s="9">
        <v>23</v>
      </c>
      <c r="L9" s="9">
        <f t="shared" si="3"/>
        <v>1961</v>
      </c>
      <c r="M9" s="9">
        <v>1221</v>
      </c>
      <c r="N9" s="9">
        <v>0</v>
      </c>
      <c r="O9" s="9">
        <v>1</v>
      </c>
      <c r="P9" s="9">
        <f t="shared" si="4"/>
        <v>1</v>
      </c>
      <c r="Q9" s="9">
        <f t="shared" si="5"/>
        <v>3183</v>
      </c>
      <c r="R9" s="10">
        <f t="shared" si="6"/>
        <v>-693</v>
      </c>
      <c r="S9" s="11">
        <v>-0.73</v>
      </c>
      <c r="T9" s="10">
        <v>-701</v>
      </c>
      <c r="U9" s="11">
        <v>-0.74</v>
      </c>
      <c r="V9" s="10">
        <v>8</v>
      </c>
      <c r="W9" s="11">
        <v>0.01</v>
      </c>
    </row>
    <row r="10" spans="1:23" s="2" customFormat="1" ht="12" customHeight="1">
      <c r="A10" s="6" t="s">
        <v>27</v>
      </c>
      <c r="B10" s="9">
        <v>1530</v>
      </c>
      <c r="C10" s="9">
        <v>26</v>
      </c>
      <c r="D10" s="9">
        <f t="shared" si="0"/>
        <v>1556</v>
      </c>
      <c r="E10" s="9">
        <v>348</v>
      </c>
      <c r="F10" s="9">
        <v>1</v>
      </c>
      <c r="G10" s="9">
        <v>5</v>
      </c>
      <c r="H10" s="9">
        <f t="shared" si="1"/>
        <v>6</v>
      </c>
      <c r="I10" s="9">
        <f t="shared" si="2"/>
        <v>1910</v>
      </c>
      <c r="J10" s="9">
        <v>2011</v>
      </c>
      <c r="K10" s="9">
        <v>28</v>
      </c>
      <c r="L10" s="9">
        <f t="shared" si="3"/>
        <v>2039</v>
      </c>
      <c r="M10" s="9">
        <v>1276</v>
      </c>
      <c r="N10" s="9">
        <v>0</v>
      </c>
      <c r="O10" s="9">
        <v>8</v>
      </c>
      <c r="P10" s="9">
        <f t="shared" si="4"/>
        <v>8</v>
      </c>
      <c r="Q10" s="9">
        <f t="shared" si="5"/>
        <v>3323</v>
      </c>
      <c r="R10" s="10">
        <f t="shared" si="6"/>
        <v>-1413</v>
      </c>
      <c r="S10" s="11">
        <v>-1.79</v>
      </c>
      <c r="T10" s="10">
        <v>-928</v>
      </c>
      <c r="U10" s="11">
        <v>-1.17</v>
      </c>
      <c r="V10" s="10">
        <v>-485</v>
      </c>
      <c r="W10" s="11">
        <v>-0.61</v>
      </c>
    </row>
    <row r="11" spans="1:23" s="2" customFormat="1" ht="12" customHeight="1">
      <c r="A11" s="6" t="s">
        <v>28</v>
      </c>
      <c r="B11" s="9">
        <v>5781</v>
      </c>
      <c r="C11" s="9">
        <v>157</v>
      </c>
      <c r="D11" s="9">
        <f t="shared" si="0"/>
        <v>5938</v>
      </c>
      <c r="E11" s="9">
        <v>1102</v>
      </c>
      <c r="F11" s="9">
        <v>24</v>
      </c>
      <c r="G11" s="9">
        <v>30</v>
      </c>
      <c r="H11" s="9">
        <f t="shared" si="1"/>
        <v>54</v>
      </c>
      <c r="I11" s="9">
        <f t="shared" si="2"/>
        <v>7094</v>
      </c>
      <c r="J11" s="9">
        <v>5311</v>
      </c>
      <c r="K11" s="9">
        <v>117</v>
      </c>
      <c r="L11" s="9">
        <f t="shared" si="3"/>
        <v>5428</v>
      </c>
      <c r="M11" s="9">
        <v>1601</v>
      </c>
      <c r="N11" s="9">
        <v>0</v>
      </c>
      <c r="O11" s="9">
        <v>18</v>
      </c>
      <c r="P11" s="9">
        <f t="shared" si="4"/>
        <v>18</v>
      </c>
      <c r="Q11" s="9">
        <f t="shared" si="5"/>
        <v>7047</v>
      </c>
      <c r="R11" s="10">
        <f t="shared" si="6"/>
        <v>47</v>
      </c>
      <c r="S11" s="11">
        <v>0.03</v>
      </c>
      <c r="T11" s="10">
        <v>-499</v>
      </c>
      <c r="U11" s="11">
        <v>-0.31</v>
      </c>
      <c r="V11" s="10">
        <v>546</v>
      </c>
      <c r="W11" s="11">
        <v>0.34</v>
      </c>
    </row>
    <row r="12" spans="1:23" s="2" customFormat="1" ht="12" customHeight="1">
      <c r="A12" s="6" t="s">
        <v>29</v>
      </c>
      <c r="B12" s="9">
        <v>1964</v>
      </c>
      <c r="C12" s="9">
        <v>41</v>
      </c>
      <c r="D12" s="9">
        <f t="shared" si="0"/>
        <v>2005</v>
      </c>
      <c r="E12" s="9">
        <v>487</v>
      </c>
      <c r="F12" s="9">
        <v>7</v>
      </c>
      <c r="G12" s="9">
        <v>0</v>
      </c>
      <c r="H12" s="9">
        <f t="shared" si="1"/>
        <v>7</v>
      </c>
      <c r="I12" s="9">
        <f t="shared" si="2"/>
        <v>2499</v>
      </c>
      <c r="J12" s="9">
        <v>1815</v>
      </c>
      <c r="K12" s="9">
        <v>45</v>
      </c>
      <c r="L12" s="9">
        <f t="shared" si="3"/>
        <v>1860</v>
      </c>
      <c r="M12" s="9">
        <v>866</v>
      </c>
      <c r="N12" s="9">
        <v>0</v>
      </c>
      <c r="O12" s="9">
        <v>6</v>
      </c>
      <c r="P12" s="9">
        <f t="shared" si="4"/>
        <v>6</v>
      </c>
      <c r="Q12" s="9">
        <f t="shared" si="5"/>
        <v>2732</v>
      </c>
      <c r="R12" s="10">
        <f t="shared" si="6"/>
        <v>-233</v>
      </c>
      <c r="S12" s="11">
        <v>-0.3</v>
      </c>
      <c r="T12" s="10">
        <v>-379</v>
      </c>
      <c r="U12" s="11">
        <v>-0.5</v>
      </c>
      <c r="V12" s="10">
        <v>146</v>
      </c>
      <c r="W12" s="11">
        <v>0.19</v>
      </c>
    </row>
    <row r="13" spans="1:23" s="2" customFormat="1" ht="12" customHeight="1">
      <c r="A13" s="6" t="s">
        <v>30</v>
      </c>
      <c r="B13" s="9">
        <v>2260</v>
      </c>
      <c r="C13" s="9">
        <v>29</v>
      </c>
      <c r="D13" s="9">
        <f t="shared" si="0"/>
        <v>2289</v>
      </c>
      <c r="E13" s="9">
        <v>405</v>
      </c>
      <c r="F13" s="9">
        <v>0</v>
      </c>
      <c r="G13" s="9">
        <v>14</v>
      </c>
      <c r="H13" s="9">
        <f t="shared" si="1"/>
        <v>14</v>
      </c>
      <c r="I13" s="9">
        <f t="shared" si="2"/>
        <v>2708</v>
      </c>
      <c r="J13" s="9">
        <v>2096</v>
      </c>
      <c r="K13" s="9">
        <v>22</v>
      </c>
      <c r="L13" s="9">
        <f t="shared" si="3"/>
        <v>2118</v>
      </c>
      <c r="M13" s="9">
        <v>858</v>
      </c>
      <c r="N13" s="9">
        <v>0</v>
      </c>
      <c r="O13" s="9">
        <v>1</v>
      </c>
      <c r="P13" s="9">
        <f t="shared" si="4"/>
        <v>1</v>
      </c>
      <c r="Q13" s="9">
        <f t="shared" si="5"/>
        <v>2977</v>
      </c>
      <c r="R13" s="10">
        <f t="shared" si="6"/>
        <v>-269</v>
      </c>
      <c r="S13" s="11">
        <v>-0.39</v>
      </c>
      <c r="T13" s="10">
        <v>-453</v>
      </c>
      <c r="U13" s="11">
        <v>-0.65</v>
      </c>
      <c r="V13" s="10">
        <v>184</v>
      </c>
      <c r="W13" s="11">
        <v>0.27</v>
      </c>
    </row>
    <row r="14" spans="1:23" s="2" customFormat="1" ht="12" customHeight="1">
      <c r="A14" s="6" t="s">
        <v>31</v>
      </c>
      <c r="B14" s="9">
        <v>793</v>
      </c>
      <c r="C14" s="9">
        <v>19</v>
      </c>
      <c r="D14" s="9">
        <f t="shared" si="0"/>
        <v>812</v>
      </c>
      <c r="E14" s="9">
        <v>129</v>
      </c>
      <c r="F14" s="9">
        <v>0</v>
      </c>
      <c r="G14" s="9">
        <v>21</v>
      </c>
      <c r="H14" s="9">
        <f t="shared" si="1"/>
        <v>21</v>
      </c>
      <c r="I14" s="9">
        <f t="shared" si="2"/>
        <v>962</v>
      </c>
      <c r="J14" s="9">
        <v>884</v>
      </c>
      <c r="K14" s="9">
        <v>13</v>
      </c>
      <c r="L14" s="9">
        <f t="shared" si="3"/>
        <v>897</v>
      </c>
      <c r="M14" s="9">
        <v>416</v>
      </c>
      <c r="N14" s="9">
        <v>0</v>
      </c>
      <c r="O14" s="9">
        <v>4</v>
      </c>
      <c r="P14" s="9">
        <f t="shared" si="4"/>
        <v>4</v>
      </c>
      <c r="Q14" s="9">
        <f t="shared" si="5"/>
        <v>1317</v>
      </c>
      <c r="R14" s="10">
        <f t="shared" si="6"/>
        <v>-355</v>
      </c>
      <c r="S14" s="11">
        <v>-1.13</v>
      </c>
      <c r="T14" s="10">
        <v>-287</v>
      </c>
      <c r="U14" s="11">
        <v>-0.91</v>
      </c>
      <c r="V14" s="10">
        <v>-68</v>
      </c>
      <c r="W14" s="11">
        <v>-0.22</v>
      </c>
    </row>
    <row r="15" spans="1:23" s="2" customFormat="1" ht="12" customHeight="1">
      <c r="A15" s="6" t="s">
        <v>32</v>
      </c>
      <c r="B15" s="9">
        <v>3492</v>
      </c>
      <c r="C15" s="9">
        <v>54</v>
      </c>
      <c r="D15" s="9">
        <f t="shared" si="0"/>
        <v>3546</v>
      </c>
      <c r="E15" s="9">
        <v>679</v>
      </c>
      <c r="F15" s="9">
        <v>0</v>
      </c>
      <c r="G15" s="9">
        <v>18</v>
      </c>
      <c r="H15" s="9">
        <f t="shared" si="1"/>
        <v>18</v>
      </c>
      <c r="I15" s="9">
        <f t="shared" si="2"/>
        <v>4243</v>
      </c>
      <c r="J15" s="9">
        <v>3072</v>
      </c>
      <c r="K15" s="9">
        <v>59</v>
      </c>
      <c r="L15" s="9">
        <f t="shared" si="3"/>
        <v>3131</v>
      </c>
      <c r="M15" s="9">
        <v>1224</v>
      </c>
      <c r="N15" s="9">
        <v>0</v>
      </c>
      <c r="O15" s="9">
        <v>10</v>
      </c>
      <c r="P15" s="9">
        <f t="shared" si="4"/>
        <v>10</v>
      </c>
      <c r="Q15" s="9">
        <f t="shared" si="5"/>
        <v>4365</v>
      </c>
      <c r="R15" s="10">
        <f t="shared" si="6"/>
        <v>-122</v>
      </c>
      <c r="S15" s="11">
        <v>-0.11</v>
      </c>
      <c r="T15" s="10">
        <v>-545</v>
      </c>
      <c r="U15" s="11">
        <v>-0.47</v>
      </c>
      <c r="V15" s="10">
        <v>423</v>
      </c>
      <c r="W15" s="11">
        <v>0.37</v>
      </c>
    </row>
    <row r="16" spans="1:23" s="2" customFormat="1" ht="12" customHeight="1">
      <c r="A16" s="6" t="s">
        <v>33</v>
      </c>
      <c r="B16" s="9">
        <v>1262</v>
      </c>
      <c r="C16" s="9">
        <v>53</v>
      </c>
      <c r="D16" s="9">
        <f t="shared" si="0"/>
        <v>1315</v>
      </c>
      <c r="E16" s="9">
        <v>295</v>
      </c>
      <c r="F16" s="9">
        <v>1</v>
      </c>
      <c r="G16" s="9">
        <v>17</v>
      </c>
      <c r="H16" s="9">
        <f t="shared" si="1"/>
        <v>18</v>
      </c>
      <c r="I16" s="9">
        <f t="shared" si="2"/>
        <v>1628</v>
      </c>
      <c r="J16" s="9">
        <v>1411</v>
      </c>
      <c r="K16" s="9">
        <v>43</v>
      </c>
      <c r="L16" s="9">
        <f t="shared" si="3"/>
        <v>1454</v>
      </c>
      <c r="M16" s="9">
        <v>478</v>
      </c>
      <c r="N16" s="9">
        <v>0</v>
      </c>
      <c r="O16" s="9">
        <v>12</v>
      </c>
      <c r="P16" s="9">
        <f t="shared" si="4"/>
        <v>12</v>
      </c>
      <c r="Q16" s="9">
        <f t="shared" si="5"/>
        <v>1944</v>
      </c>
      <c r="R16" s="10">
        <f t="shared" si="6"/>
        <v>-316</v>
      </c>
      <c r="S16" s="11">
        <v>-0.72</v>
      </c>
      <c r="T16" s="10">
        <v>-183</v>
      </c>
      <c r="U16" s="11">
        <v>-0.42</v>
      </c>
      <c r="V16" s="10">
        <v>-133</v>
      </c>
      <c r="W16" s="11">
        <v>-0.3</v>
      </c>
    </row>
    <row r="17" spans="1:23" s="2" customFormat="1" ht="12" customHeight="1">
      <c r="A17" s="6" t="s">
        <v>34</v>
      </c>
      <c r="B17" s="9">
        <v>468</v>
      </c>
      <c r="C17" s="9">
        <v>8</v>
      </c>
      <c r="D17" s="9">
        <f t="shared" si="0"/>
        <v>476</v>
      </c>
      <c r="E17" s="9">
        <v>90</v>
      </c>
      <c r="F17" s="9">
        <v>0</v>
      </c>
      <c r="G17" s="9">
        <v>15</v>
      </c>
      <c r="H17" s="9">
        <f t="shared" si="1"/>
        <v>15</v>
      </c>
      <c r="I17" s="9">
        <f t="shared" si="2"/>
        <v>581</v>
      </c>
      <c r="J17" s="9">
        <v>594</v>
      </c>
      <c r="K17" s="9">
        <v>12</v>
      </c>
      <c r="L17" s="9">
        <f t="shared" si="3"/>
        <v>606</v>
      </c>
      <c r="M17" s="9">
        <v>415</v>
      </c>
      <c r="N17" s="9">
        <v>0</v>
      </c>
      <c r="O17" s="9">
        <v>0</v>
      </c>
      <c r="P17" s="9">
        <f t="shared" si="4"/>
        <v>0</v>
      </c>
      <c r="Q17" s="9">
        <f t="shared" si="5"/>
        <v>1021</v>
      </c>
      <c r="R17" s="10">
        <f t="shared" si="6"/>
        <v>-440</v>
      </c>
      <c r="S17" s="11">
        <v>-1.74</v>
      </c>
      <c r="T17" s="10">
        <v>-325</v>
      </c>
      <c r="U17" s="11">
        <v>-1.28</v>
      </c>
      <c r="V17" s="10">
        <v>-115</v>
      </c>
      <c r="W17" s="11">
        <v>-0.45</v>
      </c>
    </row>
    <row r="18" spans="1:23" s="2" customFormat="1" ht="12" customHeight="1">
      <c r="A18" s="6" t="s">
        <v>35</v>
      </c>
      <c r="B18" s="9">
        <v>2322</v>
      </c>
      <c r="C18" s="9">
        <v>44</v>
      </c>
      <c r="D18" s="9">
        <f t="shared" si="0"/>
        <v>2366</v>
      </c>
      <c r="E18" s="9">
        <v>414</v>
      </c>
      <c r="F18" s="9">
        <v>1</v>
      </c>
      <c r="G18" s="9">
        <v>1</v>
      </c>
      <c r="H18" s="9">
        <f t="shared" si="1"/>
        <v>2</v>
      </c>
      <c r="I18" s="9">
        <f t="shared" si="2"/>
        <v>2782</v>
      </c>
      <c r="J18" s="9">
        <v>2088</v>
      </c>
      <c r="K18" s="9">
        <v>34</v>
      </c>
      <c r="L18" s="9">
        <f t="shared" si="3"/>
        <v>2122</v>
      </c>
      <c r="M18" s="9">
        <v>599</v>
      </c>
      <c r="N18" s="9">
        <v>0</v>
      </c>
      <c r="O18" s="9">
        <v>0</v>
      </c>
      <c r="P18" s="9">
        <f t="shared" si="4"/>
        <v>0</v>
      </c>
      <c r="Q18" s="9">
        <f t="shared" si="5"/>
        <v>2721</v>
      </c>
      <c r="R18" s="10">
        <f t="shared" si="6"/>
        <v>61</v>
      </c>
      <c r="S18" s="11">
        <v>0.1</v>
      </c>
      <c r="T18" s="10">
        <v>-185</v>
      </c>
      <c r="U18" s="11">
        <v>-0.31</v>
      </c>
      <c r="V18" s="10">
        <v>246</v>
      </c>
      <c r="W18" s="11">
        <v>0.41</v>
      </c>
    </row>
    <row r="19" spans="1:23" s="2" customFormat="1" ht="12" customHeight="1">
      <c r="A19" s="6" t="s">
        <v>37</v>
      </c>
      <c r="B19" s="9">
        <v>1089</v>
      </c>
      <c r="C19" s="9">
        <v>27</v>
      </c>
      <c r="D19" s="9">
        <f t="shared" si="0"/>
        <v>1116</v>
      </c>
      <c r="E19" s="9">
        <v>207</v>
      </c>
      <c r="F19" s="9">
        <v>1</v>
      </c>
      <c r="G19" s="9">
        <v>3</v>
      </c>
      <c r="H19" s="9">
        <f t="shared" si="1"/>
        <v>4</v>
      </c>
      <c r="I19" s="9">
        <f t="shared" si="2"/>
        <v>1327</v>
      </c>
      <c r="J19" s="9">
        <v>1144</v>
      </c>
      <c r="K19" s="9">
        <v>20</v>
      </c>
      <c r="L19" s="9">
        <f t="shared" si="3"/>
        <v>1164</v>
      </c>
      <c r="M19" s="9">
        <v>295</v>
      </c>
      <c r="N19" s="9">
        <v>0</v>
      </c>
      <c r="O19" s="9">
        <v>0</v>
      </c>
      <c r="P19" s="9">
        <f t="shared" si="4"/>
        <v>0</v>
      </c>
      <c r="Q19" s="9">
        <f t="shared" si="5"/>
        <v>1459</v>
      </c>
      <c r="R19" s="10">
        <f t="shared" si="6"/>
        <v>-132</v>
      </c>
      <c r="S19" s="11">
        <v>-0.43</v>
      </c>
      <c r="T19" s="10">
        <v>-88</v>
      </c>
      <c r="U19" s="11">
        <v>-0.29</v>
      </c>
      <c r="V19" s="10">
        <v>-44</v>
      </c>
      <c r="W19" s="11">
        <v>-0.14</v>
      </c>
    </row>
    <row r="20" spans="1:23" s="2" customFormat="1" ht="12" customHeight="1">
      <c r="A20" s="6" t="s">
        <v>38</v>
      </c>
      <c r="B20" s="9">
        <v>451</v>
      </c>
      <c r="C20" s="9">
        <v>9</v>
      </c>
      <c r="D20" s="9">
        <f t="shared" si="0"/>
        <v>460</v>
      </c>
      <c r="E20" s="9">
        <v>98</v>
      </c>
      <c r="F20" s="9">
        <v>0</v>
      </c>
      <c r="G20" s="9">
        <v>6</v>
      </c>
      <c r="H20" s="9">
        <f t="shared" si="1"/>
        <v>6</v>
      </c>
      <c r="I20" s="9">
        <f t="shared" si="2"/>
        <v>564</v>
      </c>
      <c r="J20" s="9">
        <v>626</v>
      </c>
      <c r="K20" s="9">
        <v>7</v>
      </c>
      <c r="L20" s="9">
        <f t="shared" si="3"/>
        <v>633</v>
      </c>
      <c r="M20" s="9">
        <v>277</v>
      </c>
      <c r="N20" s="9">
        <v>0</v>
      </c>
      <c r="O20" s="9">
        <v>2</v>
      </c>
      <c r="P20" s="9">
        <f t="shared" si="4"/>
        <v>2</v>
      </c>
      <c r="Q20" s="9">
        <f t="shared" si="5"/>
        <v>912</v>
      </c>
      <c r="R20" s="10">
        <f t="shared" si="6"/>
        <v>-348</v>
      </c>
      <c r="S20" s="11">
        <v>-1.56</v>
      </c>
      <c r="T20" s="10">
        <v>-179</v>
      </c>
      <c r="U20" s="11">
        <v>-0.8</v>
      </c>
      <c r="V20" s="10">
        <v>-169</v>
      </c>
      <c r="W20" s="11">
        <v>-0.76</v>
      </c>
    </row>
    <row r="21" spans="1:23" s="2" customFormat="1" ht="12" customHeight="1">
      <c r="A21" s="6" t="s">
        <v>39</v>
      </c>
      <c r="B21" s="9">
        <v>209</v>
      </c>
      <c r="C21" s="9">
        <v>1</v>
      </c>
      <c r="D21" s="9">
        <f t="shared" si="0"/>
        <v>210</v>
      </c>
      <c r="E21" s="9">
        <v>31</v>
      </c>
      <c r="F21" s="9">
        <v>0</v>
      </c>
      <c r="G21" s="9">
        <v>3</v>
      </c>
      <c r="H21" s="9">
        <f t="shared" si="1"/>
        <v>3</v>
      </c>
      <c r="I21" s="9">
        <f t="shared" si="2"/>
        <v>244</v>
      </c>
      <c r="J21" s="9">
        <v>293</v>
      </c>
      <c r="K21" s="9">
        <v>2</v>
      </c>
      <c r="L21" s="9">
        <f t="shared" si="3"/>
        <v>295</v>
      </c>
      <c r="M21" s="9">
        <v>239</v>
      </c>
      <c r="N21" s="9">
        <v>0</v>
      </c>
      <c r="O21" s="9">
        <v>3</v>
      </c>
      <c r="P21" s="9">
        <f t="shared" si="4"/>
        <v>3</v>
      </c>
      <c r="Q21" s="9">
        <f t="shared" si="5"/>
        <v>537</v>
      </c>
      <c r="R21" s="10">
        <f t="shared" si="6"/>
        <v>-293</v>
      </c>
      <c r="S21" s="11">
        <v>-2.37</v>
      </c>
      <c r="T21" s="10">
        <v>-208</v>
      </c>
      <c r="U21" s="11">
        <v>-1.68</v>
      </c>
      <c r="V21" s="10">
        <v>-85</v>
      </c>
      <c r="W21" s="11">
        <v>-0.69</v>
      </c>
    </row>
    <row r="22" spans="1:23" s="2" customFormat="1" ht="12" customHeight="1">
      <c r="A22" s="6" t="s">
        <v>40</v>
      </c>
      <c r="B22" s="9">
        <v>311</v>
      </c>
      <c r="C22" s="9">
        <v>2</v>
      </c>
      <c r="D22" s="9">
        <f t="shared" si="0"/>
        <v>313</v>
      </c>
      <c r="E22" s="9">
        <v>47</v>
      </c>
      <c r="F22" s="9">
        <v>0</v>
      </c>
      <c r="G22" s="9">
        <v>7</v>
      </c>
      <c r="H22" s="9">
        <f t="shared" si="1"/>
        <v>7</v>
      </c>
      <c r="I22" s="9">
        <f t="shared" si="2"/>
        <v>367</v>
      </c>
      <c r="J22" s="9">
        <v>395</v>
      </c>
      <c r="K22" s="9">
        <v>13</v>
      </c>
      <c r="L22" s="9">
        <f t="shared" si="3"/>
        <v>408</v>
      </c>
      <c r="M22" s="9">
        <v>135</v>
      </c>
      <c r="N22" s="9">
        <v>0</v>
      </c>
      <c r="O22" s="9">
        <v>0</v>
      </c>
      <c r="P22" s="9">
        <f t="shared" si="4"/>
        <v>0</v>
      </c>
      <c r="Q22" s="9">
        <f t="shared" si="5"/>
        <v>543</v>
      </c>
      <c r="R22" s="10">
        <f t="shared" si="6"/>
        <v>-176</v>
      </c>
      <c r="S22" s="11">
        <v>-1.53</v>
      </c>
      <c r="T22" s="10">
        <v>-88</v>
      </c>
      <c r="U22" s="11">
        <v>-0.76</v>
      </c>
      <c r="V22" s="10">
        <v>-88</v>
      </c>
      <c r="W22" s="11">
        <v>-0.76</v>
      </c>
    </row>
    <row r="23" spans="1:23" s="2" customFormat="1" ht="12" customHeight="1">
      <c r="A23" s="6" t="s">
        <v>41</v>
      </c>
      <c r="B23" s="9">
        <v>483</v>
      </c>
      <c r="C23" s="9">
        <v>19</v>
      </c>
      <c r="D23" s="9">
        <f t="shared" si="0"/>
        <v>502</v>
      </c>
      <c r="E23" s="9">
        <v>106</v>
      </c>
      <c r="F23" s="9">
        <v>1</v>
      </c>
      <c r="G23" s="9">
        <v>2</v>
      </c>
      <c r="H23" s="9">
        <f t="shared" si="1"/>
        <v>3</v>
      </c>
      <c r="I23" s="9">
        <f t="shared" si="2"/>
        <v>611</v>
      </c>
      <c r="J23" s="9">
        <v>360</v>
      </c>
      <c r="K23" s="9">
        <v>6</v>
      </c>
      <c r="L23" s="9">
        <f t="shared" si="3"/>
        <v>366</v>
      </c>
      <c r="M23" s="9">
        <v>190</v>
      </c>
      <c r="N23" s="9">
        <v>0</v>
      </c>
      <c r="O23" s="9">
        <v>0</v>
      </c>
      <c r="P23" s="9">
        <f t="shared" si="4"/>
        <v>0</v>
      </c>
      <c r="Q23" s="9">
        <f t="shared" si="5"/>
        <v>556</v>
      </c>
      <c r="R23" s="10">
        <f t="shared" si="6"/>
        <v>55</v>
      </c>
      <c r="S23" s="11">
        <v>0.36</v>
      </c>
      <c r="T23" s="10">
        <v>-84</v>
      </c>
      <c r="U23" s="11">
        <v>-0.54</v>
      </c>
      <c r="V23" s="10">
        <v>139</v>
      </c>
      <c r="W23" s="11">
        <v>0.9</v>
      </c>
    </row>
    <row r="24" spans="1:23" s="2" customFormat="1" ht="12" customHeight="1">
      <c r="A24" s="6" t="s">
        <v>42</v>
      </c>
      <c r="B24" s="9">
        <v>1014</v>
      </c>
      <c r="C24" s="9">
        <v>20</v>
      </c>
      <c r="D24" s="9">
        <f t="shared" si="0"/>
        <v>1034</v>
      </c>
      <c r="E24" s="9">
        <v>202</v>
      </c>
      <c r="F24" s="9">
        <v>0</v>
      </c>
      <c r="G24" s="9">
        <v>9</v>
      </c>
      <c r="H24" s="9">
        <f t="shared" si="1"/>
        <v>9</v>
      </c>
      <c r="I24" s="9">
        <f t="shared" si="2"/>
        <v>1245</v>
      </c>
      <c r="J24" s="9">
        <v>1061</v>
      </c>
      <c r="K24" s="9">
        <v>9</v>
      </c>
      <c r="L24" s="9">
        <f t="shared" si="3"/>
        <v>1070</v>
      </c>
      <c r="M24" s="9">
        <v>428</v>
      </c>
      <c r="N24" s="9">
        <v>0</v>
      </c>
      <c r="O24" s="9">
        <v>2</v>
      </c>
      <c r="P24" s="9">
        <f t="shared" si="4"/>
        <v>2</v>
      </c>
      <c r="Q24" s="9">
        <f t="shared" si="5"/>
        <v>1500</v>
      </c>
      <c r="R24" s="10">
        <f>I24-Q24</f>
        <v>-255</v>
      </c>
      <c r="S24" s="11">
        <v>-0.66</v>
      </c>
      <c r="T24" s="10">
        <v>-226</v>
      </c>
      <c r="U24" s="11">
        <v>-0.59</v>
      </c>
      <c r="V24" s="10">
        <v>-29</v>
      </c>
      <c r="W24" s="11">
        <v>-0.08</v>
      </c>
    </row>
    <row r="25" spans="1:23" s="2" customFormat="1" ht="12" customHeight="1">
      <c r="A25" s="6" t="s">
        <v>43</v>
      </c>
      <c r="B25" s="9">
        <v>707</v>
      </c>
      <c r="C25" s="9">
        <v>14</v>
      </c>
      <c r="D25" s="9">
        <f t="shared" si="0"/>
        <v>721</v>
      </c>
      <c r="E25" s="9">
        <v>123</v>
      </c>
      <c r="F25" s="9">
        <v>0</v>
      </c>
      <c r="G25" s="9">
        <v>9</v>
      </c>
      <c r="H25" s="9">
        <f t="shared" si="1"/>
        <v>9</v>
      </c>
      <c r="I25" s="9">
        <f t="shared" si="2"/>
        <v>853</v>
      </c>
      <c r="J25" s="9">
        <v>724</v>
      </c>
      <c r="K25" s="9">
        <v>13</v>
      </c>
      <c r="L25" s="9">
        <f t="shared" si="3"/>
        <v>737</v>
      </c>
      <c r="M25" s="9">
        <v>286</v>
      </c>
      <c r="N25" s="9">
        <v>0</v>
      </c>
      <c r="O25" s="9">
        <v>0</v>
      </c>
      <c r="P25" s="9">
        <f t="shared" si="4"/>
        <v>0</v>
      </c>
      <c r="Q25" s="9">
        <f t="shared" si="5"/>
        <v>1023</v>
      </c>
      <c r="R25" s="10">
        <f t="shared" si="6"/>
        <v>-170</v>
      </c>
      <c r="S25" s="11">
        <v>-0.68</v>
      </c>
      <c r="T25" s="10">
        <v>-163</v>
      </c>
      <c r="U25" s="11">
        <v>-0.65</v>
      </c>
      <c r="V25" s="10">
        <v>-7</v>
      </c>
      <c r="W25" s="11">
        <v>-0.03</v>
      </c>
    </row>
    <row r="26" spans="1:23" s="2" customFormat="1" ht="12" customHeight="1">
      <c r="A26" s="6" t="s">
        <v>44</v>
      </c>
      <c r="B26" s="9">
        <v>157</v>
      </c>
      <c r="C26" s="9">
        <v>1</v>
      </c>
      <c r="D26" s="9">
        <f t="shared" si="0"/>
        <v>158</v>
      </c>
      <c r="E26" s="9">
        <v>29</v>
      </c>
      <c r="F26" s="9">
        <v>0</v>
      </c>
      <c r="G26" s="9">
        <v>12</v>
      </c>
      <c r="H26" s="9">
        <f t="shared" si="1"/>
        <v>12</v>
      </c>
      <c r="I26" s="9">
        <f t="shared" si="2"/>
        <v>199</v>
      </c>
      <c r="J26" s="9">
        <v>264</v>
      </c>
      <c r="K26" s="9">
        <v>1</v>
      </c>
      <c r="L26" s="9">
        <f t="shared" si="3"/>
        <v>265</v>
      </c>
      <c r="M26" s="9">
        <v>187</v>
      </c>
      <c r="N26" s="9">
        <v>0</v>
      </c>
      <c r="O26" s="9">
        <v>0</v>
      </c>
      <c r="P26" s="9">
        <f t="shared" si="4"/>
        <v>0</v>
      </c>
      <c r="Q26" s="9">
        <f t="shared" si="5"/>
        <v>452</v>
      </c>
      <c r="R26" s="10">
        <f t="shared" si="6"/>
        <v>-253</v>
      </c>
      <c r="S26" s="11">
        <v>-2.35</v>
      </c>
      <c r="T26" s="10">
        <v>-158</v>
      </c>
      <c r="U26" s="11">
        <v>-1.47</v>
      </c>
      <c r="V26" s="10">
        <v>-95</v>
      </c>
      <c r="W26" s="11">
        <v>-0.88</v>
      </c>
    </row>
    <row r="27" spans="1:23" s="2" customFormat="1" ht="12" customHeight="1">
      <c r="A27" s="6" t="s">
        <v>45</v>
      </c>
      <c r="B27" s="9">
        <v>1217</v>
      </c>
      <c r="C27" s="9">
        <v>75</v>
      </c>
      <c r="D27" s="9">
        <f t="shared" si="0"/>
        <v>1292</v>
      </c>
      <c r="E27" s="9">
        <v>214</v>
      </c>
      <c r="F27" s="9">
        <v>0</v>
      </c>
      <c r="G27" s="9">
        <v>4</v>
      </c>
      <c r="H27" s="9">
        <f t="shared" si="1"/>
        <v>4</v>
      </c>
      <c r="I27" s="9">
        <f t="shared" si="2"/>
        <v>1510</v>
      </c>
      <c r="J27" s="9">
        <v>1222</v>
      </c>
      <c r="K27" s="9">
        <v>31</v>
      </c>
      <c r="L27" s="9">
        <f t="shared" si="3"/>
        <v>1253</v>
      </c>
      <c r="M27" s="9">
        <v>284</v>
      </c>
      <c r="N27" s="9">
        <v>0</v>
      </c>
      <c r="O27" s="9">
        <v>3</v>
      </c>
      <c r="P27" s="9">
        <f t="shared" si="4"/>
        <v>3</v>
      </c>
      <c r="Q27" s="9">
        <f t="shared" si="5"/>
        <v>1540</v>
      </c>
      <c r="R27" s="10">
        <f t="shared" si="6"/>
        <v>-30</v>
      </c>
      <c r="S27" s="11">
        <v>-0.1</v>
      </c>
      <c r="T27" s="10">
        <v>-70</v>
      </c>
      <c r="U27" s="11">
        <v>-0.24</v>
      </c>
      <c r="V27" s="10">
        <v>40</v>
      </c>
      <c r="W27" s="11">
        <v>0.14</v>
      </c>
    </row>
    <row r="28" spans="1:23" s="2" customFormat="1" ht="12" customHeight="1">
      <c r="A28" s="6" t="s">
        <v>46</v>
      </c>
      <c r="B28" s="9">
        <v>793</v>
      </c>
      <c r="C28" s="9">
        <v>17</v>
      </c>
      <c r="D28" s="9">
        <f t="shared" si="0"/>
        <v>810</v>
      </c>
      <c r="E28" s="9">
        <v>85</v>
      </c>
      <c r="F28" s="9">
        <v>1</v>
      </c>
      <c r="G28" s="9">
        <v>6</v>
      </c>
      <c r="H28" s="9">
        <f t="shared" si="1"/>
        <v>7</v>
      </c>
      <c r="I28" s="9">
        <f t="shared" si="2"/>
        <v>902</v>
      </c>
      <c r="J28" s="9">
        <v>743</v>
      </c>
      <c r="K28" s="9">
        <v>17</v>
      </c>
      <c r="L28" s="9">
        <f t="shared" si="3"/>
        <v>760</v>
      </c>
      <c r="M28" s="9">
        <v>367</v>
      </c>
      <c r="N28" s="9">
        <v>0</v>
      </c>
      <c r="O28" s="9">
        <v>8</v>
      </c>
      <c r="P28" s="9">
        <f t="shared" si="4"/>
        <v>8</v>
      </c>
      <c r="Q28" s="9">
        <f t="shared" si="5"/>
        <v>1135</v>
      </c>
      <c r="R28" s="10">
        <f t="shared" si="6"/>
        <v>-233</v>
      </c>
      <c r="S28" s="11">
        <v>-0.95</v>
      </c>
      <c r="T28" s="10">
        <v>-282</v>
      </c>
      <c r="U28" s="11">
        <v>-1.16</v>
      </c>
      <c r="V28" s="10">
        <v>49</v>
      </c>
      <c r="W28" s="11">
        <v>0.2</v>
      </c>
    </row>
    <row r="29" spans="1:23" s="2" customFormat="1" ht="12" customHeight="1">
      <c r="A29" s="6" t="s">
        <v>47</v>
      </c>
      <c r="B29" s="9">
        <v>245</v>
      </c>
      <c r="C29" s="9">
        <v>5</v>
      </c>
      <c r="D29" s="9">
        <f t="shared" si="0"/>
        <v>250</v>
      </c>
      <c r="E29" s="9">
        <v>45</v>
      </c>
      <c r="F29" s="9">
        <v>0</v>
      </c>
      <c r="G29" s="9">
        <v>6</v>
      </c>
      <c r="H29" s="9">
        <f t="shared" si="1"/>
        <v>6</v>
      </c>
      <c r="I29" s="9">
        <f t="shared" si="2"/>
        <v>301</v>
      </c>
      <c r="J29" s="9">
        <v>418</v>
      </c>
      <c r="K29" s="9">
        <v>6</v>
      </c>
      <c r="L29" s="9">
        <f t="shared" si="3"/>
        <v>424</v>
      </c>
      <c r="M29" s="9">
        <v>285</v>
      </c>
      <c r="N29" s="9">
        <v>0</v>
      </c>
      <c r="O29" s="9">
        <v>0</v>
      </c>
      <c r="P29" s="9">
        <f t="shared" si="4"/>
        <v>0</v>
      </c>
      <c r="Q29" s="9">
        <f t="shared" si="5"/>
        <v>709</v>
      </c>
      <c r="R29" s="10">
        <f t="shared" si="6"/>
        <v>-408</v>
      </c>
      <c r="S29" s="11">
        <v>-2.63</v>
      </c>
      <c r="T29" s="10">
        <v>-240</v>
      </c>
      <c r="U29" s="11">
        <v>-1.54</v>
      </c>
      <c r="V29" s="10">
        <v>-168</v>
      </c>
      <c r="W29" s="11">
        <v>-1.08</v>
      </c>
    </row>
    <row r="30" spans="1:23" ht="12" customHeight="1">
      <c r="A30" s="6" t="s">
        <v>36</v>
      </c>
      <c r="B30" s="12">
        <f>SUM(B5:B29)</f>
        <v>52950</v>
      </c>
      <c r="C30" s="12">
        <f aca="true" t="shared" si="7" ref="C30:H30">SUM(C5:C29)</f>
        <v>1521</v>
      </c>
      <c r="D30" s="12">
        <f t="shared" si="7"/>
        <v>54471</v>
      </c>
      <c r="E30" s="12">
        <f t="shared" si="7"/>
        <v>11450</v>
      </c>
      <c r="F30" s="13">
        <f t="shared" si="7"/>
        <v>75</v>
      </c>
      <c r="G30" s="13">
        <f t="shared" si="7"/>
        <v>490</v>
      </c>
      <c r="H30" s="9">
        <f t="shared" si="7"/>
        <v>565</v>
      </c>
      <c r="I30" s="9">
        <f>SUM(I5:I29)</f>
        <v>66486</v>
      </c>
      <c r="J30" s="13">
        <f aca="true" t="shared" si="8" ref="J30:P30">SUM(J5:J29)</f>
        <v>53913</v>
      </c>
      <c r="K30" s="13">
        <f t="shared" si="8"/>
        <v>1359</v>
      </c>
      <c r="L30" s="13">
        <f t="shared" si="8"/>
        <v>55272</v>
      </c>
      <c r="M30" s="13">
        <f t="shared" si="8"/>
        <v>22760</v>
      </c>
      <c r="N30" s="13">
        <f t="shared" si="8"/>
        <v>1</v>
      </c>
      <c r="O30" s="13">
        <f t="shared" si="8"/>
        <v>203</v>
      </c>
      <c r="P30" s="9">
        <f t="shared" si="8"/>
        <v>204</v>
      </c>
      <c r="Q30" s="9">
        <f>SUM(L30,M30,P30)</f>
        <v>78236</v>
      </c>
      <c r="R30" s="10">
        <f>I30-Q30</f>
        <v>-11750</v>
      </c>
      <c r="S30" s="14">
        <v>-0.61</v>
      </c>
      <c r="T30" s="15">
        <v>-11310</v>
      </c>
      <c r="U30" s="14">
        <v>-0.59</v>
      </c>
      <c r="V30" s="15">
        <v>-440</v>
      </c>
      <c r="W30" s="14">
        <v>-0.02</v>
      </c>
    </row>
    <row r="31" ht="12">
      <c r="W31" s="8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H5:H29 P5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2023-02-20T01:38:53Z</dcterms:created>
  <dcterms:modified xsi:type="dcterms:W3CDTF">2023-02-20T01:38:56Z</dcterms:modified>
  <cp:category/>
  <cp:version/>
  <cp:contentType/>
  <cp:contentStatus/>
</cp:coreProperties>
</file>