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2760" windowWidth="11870" windowHeight="813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<sst xmlns="http://schemas.openxmlformats.org/spreadsheetml/2006/main" count="40" uniqueCount="38">
  <si>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</si>
  <si>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</si>
  <si>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</si>
  <si>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</si>
  <si>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</si>
  <si>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</si>
  <si>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</si>
  <si>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</si>
  <si>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</si>
  <si>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</si>
  <si>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</si>
  <si>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</si>
  <si>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</si>
  <si>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</si>
  <si>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</si>
  <si>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</si>
  <si>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</si>
  <si>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</si>
  <si>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</si>
  <si>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</si>
  <si>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</si>
  <si>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</si>
  <si>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</si>
  <si>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</si>
  <si>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</si>
  <si>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</si>
  <si>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</si>
  <si>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</si>
  <si>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</si>
  <si>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</si>
  <si>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</si>
  <si>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</si>
  <si>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合     計</t>
  </si>
  <si>
    <t>表１４－１　　市町村別の年齢３区分別人口【総計】</t>
  </si>
  <si>
    <t>注１）四捨五入の関係で、構成比の合計が100％にならない場合があります。</t>
  </si>
  <si>
    <r>
      <t>町 村 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</si>
  <si>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注２）年少人口・生産年齢人口・老年人口の数値は、小山市における年齢不詳者（計１名）を含んでいません。</t>
  </si>
  <si>
    <t>令和４年１月１日現在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</si>
</sst>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0.0%"/>
    <numFmt numFmtId="182" formatCode="0.000%"/>
    <numFmt numFmtId="183" formatCode="0.0000%"/>
    <numFmt numFmtId="184" formatCode="0_);[Red]\(0\)"/>
    <numFmt numFmtId="185" formatCode="0.0_);[Red]\(0.0\)"/>
    <numFmt numFmtId="186" formatCode="0.000_);[Red]\(0.000\)"/>
    <numFmt numFmtId="187" formatCode="0.0000_);[Red]\(0.00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1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61" applyFont="1">
      <alignment/>
      <protection/>
    </xf>
    <xf numFmtId="176" fontId="0" fillId="0" borderId="0" xfId="61" applyNumberFormat="1">
      <alignment/>
      <protection/>
    </xf>
    <xf numFmtId="177" fontId="0" fillId="0" borderId="0" xfId="61" applyNumberFormat="1">
      <alignment/>
      <protection/>
    </xf>
    <xf numFmtId="178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distributed" vertical="center"/>
      <protection/>
    </xf>
    <xf numFmtId="176" fontId="0" fillId="0" borderId="11" xfId="61" applyNumberFormat="1" applyFont="1" applyBorder="1" applyAlignment="1">
      <alignment horizontal="center" vertical="center" shrinkToFit="1"/>
      <protection/>
    </xf>
    <xf numFmtId="177" fontId="0" fillId="0" borderId="12" xfId="61" applyNumberFormat="1" applyFont="1" applyBorder="1" applyAlignment="1">
      <alignment horizontal="center" vertical="center" shrinkToFit="1"/>
      <protection/>
    </xf>
    <xf numFmtId="178" fontId="0" fillId="0" borderId="13" xfId="61" applyNumberFormat="1" applyFont="1" applyBorder="1" applyAlignment="1">
      <alignment horizontal="center" vertical="center" shrinkToFit="1"/>
      <protection/>
    </xf>
    <xf numFmtId="177" fontId="0" fillId="0" borderId="14" xfId="61" applyNumberFormat="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horizontal="center" shrinkToFit="1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176" fontId="0" fillId="0" borderId="0" xfId="61" applyNumberFormat="1" applyFont="1">
      <alignment/>
      <protection/>
    </xf>
    <xf numFmtId="177" fontId="0" fillId="0" borderId="0" xfId="61" applyNumberFormat="1" applyFont="1">
      <alignment/>
      <protection/>
    </xf>
    <xf numFmtId="178" fontId="0" fillId="0" borderId="0" xfId="61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1" applyFont="1">
      <alignment/>
      <protection/>
    </xf>
    <xf numFmtId="176" fontId="0" fillId="0" borderId="0" xfId="0" applyNumberFormat="1" applyAlignment="1">
      <alignment vertical="center"/>
    </xf>
    <xf numFmtId="0" fontId="0" fillId="0" borderId="10" xfId="61" applyFont="1" applyBorder="1" applyAlignment="1">
      <alignment horizontal="center" vertical="center"/>
      <protection/>
    </xf>
    <xf numFmtId="176" fontId="0" fillId="0" borderId="17" xfId="61" applyNumberFormat="1" applyFont="1" applyBorder="1">
      <alignment/>
      <protection/>
    </xf>
    <xf numFmtId="177" fontId="0" fillId="0" borderId="18" xfId="61" applyNumberFormat="1" applyFont="1" applyBorder="1">
      <alignment/>
      <protection/>
    </xf>
    <xf numFmtId="178" fontId="0" fillId="0" borderId="0" xfId="61" applyNumberFormat="1" applyFont="1" applyBorder="1">
      <alignment/>
      <protection/>
    </xf>
    <xf numFmtId="177" fontId="0" fillId="0" borderId="19" xfId="61" applyNumberFormat="1" applyFont="1" applyBorder="1">
      <alignment/>
      <protection/>
    </xf>
    <xf numFmtId="176" fontId="0" fillId="0" borderId="15" xfId="61" applyNumberFormat="1" applyFont="1" applyBorder="1">
      <alignment/>
      <protection/>
    </xf>
    <xf numFmtId="176" fontId="0" fillId="0" borderId="16" xfId="61" applyNumberFormat="1" applyFont="1" applyBorder="1">
      <alignment/>
      <protection/>
    </xf>
    <xf numFmtId="176" fontId="0" fillId="0" borderId="20" xfId="61" applyNumberFormat="1" applyFont="1" applyBorder="1">
      <alignment/>
      <protection/>
    </xf>
    <xf numFmtId="178" fontId="0" fillId="0" borderId="18" xfId="61" applyNumberFormat="1" applyFont="1" applyBorder="1">
      <alignment/>
      <protection/>
    </xf>
    <xf numFmtId="176" fontId="0" fillId="0" borderId="11" xfId="61" applyNumberFormat="1" applyFont="1" applyBorder="1">
      <alignment/>
      <protection/>
    </xf>
    <xf numFmtId="177" fontId="0" fillId="0" borderId="21" xfId="42" applyNumberFormat="1" applyFont="1" applyBorder="1" applyAlignment="1">
      <alignment/>
    </xf>
    <xf numFmtId="180" fontId="0" fillId="0" borderId="12" xfId="49" applyNumberFormat="1" applyFont="1" applyBorder="1" applyAlignment="1">
      <alignment/>
    </xf>
    <xf numFmtId="177" fontId="0" fillId="0" borderId="21" xfId="61" applyNumberFormat="1" applyFont="1" applyBorder="1">
      <alignment/>
      <protection/>
    </xf>
    <xf numFmtId="177" fontId="0" fillId="0" borderId="14" xfId="61" applyNumberFormat="1" applyFont="1" applyBorder="1">
      <alignment/>
      <protection/>
    </xf>
    <xf numFmtId="176" fontId="0" fillId="0" borderId="10" xfId="61" applyNumberFormat="1" applyFont="1" applyBorder="1">
      <alignment/>
      <protection/>
    </xf>
    <xf numFmtId="178" fontId="0" fillId="0" borderId="22" xfId="61" applyNumberFormat="1" applyFont="1" applyBorder="1">
      <alignment/>
      <protection/>
    </xf>
    <xf numFmtId="178" fontId="0" fillId="0" borderId="23" xfId="61" applyNumberFormat="1" applyFont="1" applyBorder="1">
      <alignment/>
      <protection/>
    </xf>
    <xf numFmtId="176" fontId="0" fillId="0" borderId="24" xfId="61" applyNumberFormat="1" applyFont="1" applyBorder="1">
      <alignment/>
      <protection/>
    </xf>
    <xf numFmtId="177" fontId="0" fillId="0" borderId="25" xfId="61" applyNumberFormat="1" applyFont="1" applyBorder="1">
      <alignment/>
      <protection/>
    </xf>
    <xf numFmtId="178" fontId="0" fillId="0" borderId="26" xfId="61" applyNumberFormat="1" applyFont="1" applyBorder="1">
      <alignment/>
      <protection/>
    </xf>
    <xf numFmtId="177" fontId="0" fillId="0" borderId="27" xfId="61" applyNumberFormat="1" applyFont="1" applyBorder="1">
      <alignment/>
      <protection/>
    </xf>
    <xf numFmtId="177" fontId="0" fillId="0" borderId="28" xfId="61" applyNumberFormat="1" applyFont="1" applyBorder="1">
      <alignment/>
      <protection/>
    </xf>
    <xf numFmtId="180" fontId="0" fillId="0" borderId="28" xfId="49" applyNumberFormat="1" applyFont="1" applyBorder="1" applyAlignment="1">
      <alignment/>
    </xf>
    <xf numFmtId="180" fontId="0" fillId="0" borderId="26" xfId="49" applyNumberFormat="1" applyFont="1" applyBorder="1" applyAlignment="1">
      <alignment/>
    </xf>
    <xf numFmtId="176" fontId="0" fillId="0" borderId="21" xfId="61" applyNumberFormat="1" applyFont="1" applyBorder="1">
      <alignment/>
      <protection/>
    </xf>
    <xf numFmtId="177" fontId="0" fillId="0" borderId="12" xfId="61" applyNumberFormat="1" applyFont="1" applyBorder="1">
      <alignment/>
      <protection/>
    </xf>
    <xf numFmtId="176" fontId="0" fillId="0" borderId="13" xfId="61" applyNumberFormat="1" applyFont="1" applyBorder="1">
      <alignment/>
      <protection/>
    </xf>
    <xf numFmtId="177" fontId="0" fillId="0" borderId="26" xfId="61" applyNumberFormat="1" applyFont="1" applyBorder="1" applyAlignment="1">
      <alignment horizontal="right" vertical="center"/>
      <protection/>
    </xf>
    <xf numFmtId="177" fontId="0" fillId="0" borderId="26" xfId="61" applyNumberFormat="1" applyFont="1" applyBorder="1" applyAlignment="1">
      <alignment horizontal="right" vertical="center"/>
      <protection/>
    </xf>
    <xf numFmtId="0" fontId="0" fillId="0" borderId="0" xfId="0" applyFill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9">
      <selection activeCell="K14" sqref="K14"/>
    </sheetView>
  </sheetViews>
  <sheetFormatPr defaultColWidth="9.00390625" defaultRowHeight="13.5"/>
  <cols>
    <col min="1" max="1" width="12.625" style="0" customWidth="1"/>
    <col min="2" max="8" width="10.625" style="0" customWidth="1"/>
    <col min="9" max="9" width="9.875" style="0" bestFit="1" customWidth="1"/>
    <col min="11" max="11" width="9.875" style="0" bestFit="1" customWidth="1"/>
  </cols>
  <sheetData>
    <row r="1" spans="1:8" ht="18.75">
      <c r="A1" s="1" t="s">
        <v>33</v>
      </c>
      <c r="B1" s="2"/>
      <c r="C1" s="3"/>
      <c r="D1" s="4"/>
      <c r="E1" s="3"/>
      <c r="F1" s="4"/>
      <c r="G1" s="3"/>
      <c r="H1" s="5"/>
    </row>
    <row r="2" spans="1:8" ht="13.5" thickBot="1">
      <c r="A2" s="49" t="s">
        <v>37</v>
      </c>
      <c r="B2" s="50"/>
      <c r="C2" s="50"/>
      <c r="D2" s="50"/>
      <c r="E2" s="50"/>
      <c r="F2" s="50"/>
      <c r="G2" s="50"/>
      <c r="H2" s="50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10" ht="18" customHeight="1">
      <c r="A4" s="12" t="s">
        <v>6</v>
      </c>
      <c r="B4" s="23">
        <v>66802</v>
      </c>
      <c r="C4" s="24">
        <v>12.87</v>
      </c>
      <c r="D4" s="25">
        <v>318635</v>
      </c>
      <c r="E4" s="24">
        <v>61.38</v>
      </c>
      <c r="F4" s="25">
        <v>133699</v>
      </c>
      <c r="G4" s="26">
        <v>25.75</v>
      </c>
      <c r="H4" s="27">
        <f>SUM(B4+D4+F4)</f>
        <v>519136</v>
      </c>
      <c r="J4" s="21"/>
    </row>
    <row r="5" spans="1:10" ht="18" customHeight="1">
      <c r="A5" s="13" t="s">
        <v>7</v>
      </c>
      <c r="B5" s="23">
        <v>14674</v>
      </c>
      <c r="C5" s="24">
        <v>10.19</v>
      </c>
      <c r="D5" s="25">
        <v>81923</v>
      </c>
      <c r="E5" s="24">
        <v>56.87</v>
      </c>
      <c r="F5" s="25">
        <v>47458</v>
      </c>
      <c r="G5" s="26">
        <v>32.94</v>
      </c>
      <c r="H5" s="28">
        <f aca="true" t="shared" si="0" ref="H5:H17">SUM(B5+D5+F5)</f>
        <v>144055</v>
      </c>
      <c r="J5" s="21"/>
    </row>
    <row r="6" spans="1:10" ht="18" customHeight="1">
      <c r="A6" s="13" t="s">
        <v>8</v>
      </c>
      <c r="B6" s="23">
        <v>17111</v>
      </c>
      <c r="C6" s="24">
        <v>10.9</v>
      </c>
      <c r="D6" s="25">
        <v>89631</v>
      </c>
      <c r="E6" s="24">
        <v>57.12</v>
      </c>
      <c r="F6" s="25">
        <v>50188</v>
      </c>
      <c r="G6" s="26">
        <v>31.98</v>
      </c>
      <c r="H6" s="28">
        <f t="shared" si="0"/>
        <v>156930</v>
      </c>
      <c r="J6" s="21"/>
    </row>
    <row r="7" spans="1:10" ht="18" customHeight="1">
      <c r="A7" s="13" t="s">
        <v>9</v>
      </c>
      <c r="B7" s="23">
        <v>12847</v>
      </c>
      <c r="C7" s="24">
        <v>11.05</v>
      </c>
      <c r="D7" s="25">
        <v>67202</v>
      </c>
      <c r="E7" s="24">
        <v>57.81</v>
      </c>
      <c r="F7" s="25">
        <v>36190</v>
      </c>
      <c r="G7" s="26">
        <v>31.13</v>
      </c>
      <c r="H7" s="28">
        <f t="shared" si="0"/>
        <v>116239</v>
      </c>
      <c r="J7" s="21"/>
    </row>
    <row r="8" spans="1:10" ht="18" customHeight="1">
      <c r="A8" s="13" t="s">
        <v>10</v>
      </c>
      <c r="B8" s="23">
        <v>10868</v>
      </c>
      <c r="C8" s="24">
        <v>11.37</v>
      </c>
      <c r="D8" s="25">
        <v>55414</v>
      </c>
      <c r="E8" s="24">
        <v>57.97</v>
      </c>
      <c r="F8" s="25">
        <v>29305</v>
      </c>
      <c r="G8" s="26">
        <v>30.66</v>
      </c>
      <c r="H8" s="28">
        <f t="shared" si="0"/>
        <v>95587</v>
      </c>
      <c r="J8" s="21"/>
    </row>
    <row r="9" spans="1:10" ht="18" customHeight="1">
      <c r="A9" s="13" t="s">
        <v>11</v>
      </c>
      <c r="B9" s="23">
        <v>7378</v>
      </c>
      <c r="C9" s="24">
        <v>9.36</v>
      </c>
      <c r="D9" s="25">
        <v>42930</v>
      </c>
      <c r="E9" s="24">
        <v>54.49</v>
      </c>
      <c r="F9" s="25">
        <v>28476</v>
      </c>
      <c r="G9" s="26">
        <v>36.14</v>
      </c>
      <c r="H9" s="28">
        <f t="shared" si="0"/>
        <v>78784</v>
      </c>
      <c r="J9" s="21"/>
    </row>
    <row r="10" spans="1:10" ht="18" customHeight="1">
      <c r="A10" s="13" t="s">
        <v>12</v>
      </c>
      <c r="B10" s="23">
        <v>21084</v>
      </c>
      <c r="C10" s="24">
        <v>12.58</v>
      </c>
      <c r="D10" s="25">
        <v>103629</v>
      </c>
      <c r="E10" s="24">
        <v>61.81</v>
      </c>
      <c r="F10" s="25">
        <v>42938</v>
      </c>
      <c r="G10" s="26">
        <v>25.61</v>
      </c>
      <c r="H10" s="28">
        <f>SUM(B10+D10+F10)+1</f>
        <v>167652</v>
      </c>
      <c r="J10" s="21"/>
    </row>
    <row r="11" spans="1:10" ht="18" customHeight="1">
      <c r="A11" s="13" t="s">
        <v>13</v>
      </c>
      <c r="B11" s="23">
        <v>10057</v>
      </c>
      <c r="C11" s="24">
        <v>12.63</v>
      </c>
      <c r="D11" s="25">
        <v>47584</v>
      </c>
      <c r="E11" s="24">
        <v>59.75</v>
      </c>
      <c r="F11" s="25">
        <v>21993</v>
      </c>
      <c r="G11" s="26">
        <v>27.62</v>
      </c>
      <c r="H11" s="28">
        <f t="shared" si="0"/>
        <v>79634</v>
      </c>
      <c r="J11" s="21"/>
    </row>
    <row r="12" spans="1:10" ht="18" customHeight="1">
      <c r="A12" s="13" t="s">
        <v>14</v>
      </c>
      <c r="B12" s="23">
        <v>8080</v>
      </c>
      <c r="C12" s="24">
        <v>11.51</v>
      </c>
      <c r="D12" s="25">
        <v>40780</v>
      </c>
      <c r="E12" s="24">
        <v>58.1</v>
      </c>
      <c r="F12" s="25">
        <v>21334</v>
      </c>
      <c r="G12" s="26">
        <v>30.39</v>
      </c>
      <c r="H12" s="28">
        <f t="shared" si="0"/>
        <v>70194</v>
      </c>
      <c r="J12" s="21"/>
    </row>
    <row r="13" spans="1:10" ht="18" customHeight="1">
      <c r="A13" s="13" t="s">
        <v>15</v>
      </c>
      <c r="B13" s="23">
        <v>3208</v>
      </c>
      <c r="C13" s="24">
        <v>10.23</v>
      </c>
      <c r="D13" s="25">
        <v>17708</v>
      </c>
      <c r="E13" s="24">
        <v>56.44</v>
      </c>
      <c r="F13" s="25">
        <v>10457</v>
      </c>
      <c r="G13" s="26">
        <v>33.33</v>
      </c>
      <c r="H13" s="28">
        <f t="shared" si="0"/>
        <v>31373</v>
      </c>
      <c r="J13" s="21"/>
    </row>
    <row r="14" spans="1:10" ht="18" customHeight="1">
      <c r="A14" s="13" t="s">
        <v>16</v>
      </c>
      <c r="B14" s="29">
        <v>14305</v>
      </c>
      <c r="C14" s="24">
        <v>12.23</v>
      </c>
      <c r="D14" s="30">
        <v>69737</v>
      </c>
      <c r="E14" s="24">
        <v>59.6</v>
      </c>
      <c r="F14" s="30">
        <v>32963</v>
      </c>
      <c r="G14" s="26">
        <v>28.17</v>
      </c>
      <c r="H14" s="28">
        <f t="shared" si="0"/>
        <v>117005</v>
      </c>
      <c r="J14" s="21"/>
    </row>
    <row r="15" spans="1:10" ht="18" customHeight="1">
      <c r="A15" s="13" t="s">
        <v>17</v>
      </c>
      <c r="B15" s="23">
        <v>5985</v>
      </c>
      <c r="C15" s="24">
        <v>13.6</v>
      </c>
      <c r="D15" s="25">
        <v>26196</v>
      </c>
      <c r="E15" s="24">
        <v>59.53</v>
      </c>
      <c r="F15" s="25">
        <v>11825</v>
      </c>
      <c r="G15" s="26">
        <v>26.87</v>
      </c>
      <c r="H15" s="28">
        <f t="shared" si="0"/>
        <v>44006</v>
      </c>
      <c r="J15" s="21"/>
    </row>
    <row r="16" spans="1:10" ht="18" customHeight="1">
      <c r="A16" s="13" t="s">
        <v>18</v>
      </c>
      <c r="B16" s="23">
        <v>2316</v>
      </c>
      <c r="C16" s="24">
        <v>9.22</v>
      </c>
      <c r="D16" s="25">
        <v>13334</v>
      </c>
      <c r="E16" s="24">
        <v>53.06</v>
      </c>
      <c r="F16" s="25">
        <v>9480</v>
      </c>
      <c r="G16" s="26">
        <v>37.72</v>
      </c>
      <c r="H16" s="28">
        <f t="shared" si="0"/>
        <v>25130</v>
      </c>
      <c r="J16" s="21"/>
    </row>
    <row r="17" spans="1:10" ht="18" customHeight="1" thickBot="1">
      <c r="A17" s="13" t="s">
        <v>19</v>
      </c>
      <c r="B17" s="23">
        <v>7413</v>
      </c>
      <c r="C17" s="24">
        <v>12.31</v>
      </c>
      <c r="D17" s="25">
        <v>37224</v>
      </c>
      <c r="E17" s="24">
        <v>61.83</v>
      </c>
      <c r="F17" s="25">
        <v>15565</v>
      </c>
      <c r="G17" s="26">
        <v>25.85</v>
      </c>
      <c r="H17" s="28">
        <f t="shared" si="0"/>
        <v>60202</v>
      </c>
      <c r="J17" s="21"/>
    </row>
    <row r="18" spans="1:10" ht="18" customHeight="1" thickBot="1">
      <c r="A18" s="14" t="s">
        <v>20</v>
      </c>
      <c r="B18" s="31">
        <f>SUM(B4:B17)</f>
        <v>202128</v>
      </c>
      <c r="C18" s="32">
        <f>B18/H18*100</f>
        <v>11.84857265287436</v>
      </c>
      <c r="D18" s="33">
        <f>SUM(D4:D17)</f>
        <v>1011927</v>
      </c>
      <c r="E18" s="34">
        <f>D18/H18*100</f>
        <v>59.31830611743645</v>
      </c>
      <c r="F18" s="33">
        <f>SUM(F4:F17)</f>
        <v>491871</v>
      </c>
      <c r="G18" s="35">
        <f>F18/H18*100</f>
        <v>28.833062610533744</v>
      </c>
      <c r="H18" s="36">
        <f>SUM(H4:H17)</f>
        <v>1705927</v>
      </c>
      <c r="J18" s="21"/>
    </row>
    <row r="19" spans="1:10" ht="18" customHeight="1">
      <c r="A19" s="13" t="s">
        <v>21</v>
      </c>
      <c r="B19" s="23">
        <v>3993</v>
      </c>
      <c r="C19" s="24">
        <v>12.81</v>
      </c>
      <c r="D19" s="25">
        <v>19637</v>
      </c>
      <c r="E19" s="24">
        <v>62.99</v>
      </c>
      <c r="F19" s="25">
        <v>7547</v>
      </c>
      <c r="G19" s="26">
        <v>24.21</v>
      </c>
      <c r="H19" s="28">
        <f aca="true" t="shared" si="1" ref="H19:H29">SUM(B19+D19+F19)</f>
        <v>31177</v>
      </c>
      <c r="J19" s="21"/>
    </row>
    <row r="20" spans="1:10" ht="18" customHeight="1">
      <c r="A20" s="13" t="s">
        <v>22</v>
      </c>
      <c r="B20" s="23">
        <v>2414</v>
      </c>
      <c r="C20" s="24">
        <v>10.88</v>
      </c>
      <c r="D20" s="25">
        <v>12615</v>
      </c>
      <c r="E20" s="24">
        <v>56.83</v>
      </c>
      <c r="F20" s="25">
        <v>7167</v>
      </c>
      <c r="G20" s="26">
        <v>32.29</v>
      </c>
      <c r="H20" s="28">
        <f t="shared" si="1"/>
        <v>22196</v>
      </c>
      <c r="J20" s="21"/>
    </row>
    <row r="21" spans="1:10" ht="18" customHeight="1">
      <c r="A21" s="13" t="s">
        <v>23</v>
      </c>
      <c r="B21" s="23">
        <v>926</v>
      </c>
      <c r="C21" s="24">
        <v>7.6</v>
      </c>
      <c r="D21" s="25">
        <v>6029</v>
      </c>
      <c r="E21" s="24">
        <v>49.51</v>
      </c>
      <c r="F21" s="25">
        <v>5223</v>
      </c>
      <c r="G21" s="26">
        <v>42.89</v>
      </c>
      <c r="H21" s="28">
        <f t="shared" si="1"/>
        <v>12178</v>
      </c>
      <c r="J21" s="21"/>
    </row>
    <row r="22" spans="1:10" ht="18" customHeight="1">
      <c r="A22" s="13" t="s">
        <v>24</v>
      </c>
      <c r="B22" s="23">
        <v>1228</v>
      </c>
      <c r="C22" s="24">
        <v>10.68</v>
      </c>
      <c r="D22" s="25">
        <v>6780</v>
      </c>
      <c r="E22" s="24">
        <v>58.97</v>
      </c>
      <c r="F22" s="25">
        <v>3490</v>
      </c>
      <c r="G22" s="26">
        <v>30.35</v>
      </c>
      <c r="H22" s="28">
        <f t="shared" si="1"/>
        <v>11498</v>
      </c>
      <c r="J22" s="21"/>
    </row>
    <row r="23" spans="1:11" ht="18" customHeight="1">
      <c r="A23" s="13" t="s">
        <v>25</v>
      </c>
      <c r="B23" s="23">
        <v>1960</v>
      </c>
      <c r="C23" s="24">
        <v>12.52</v>
      </c>
      <c r="D23" s="25">
        <v>8669</v>
      </c>
      <c r="E23" s="24">
        <v>55.39</v>
      </c>
      <c r="F23" s="25">
        <v>5022</v>
      </c>
      <c r="G23" s="26">
        <v>32.09</v>
      </c>
      <c r="H23" s="28">
        <f t="shared" si="1"/>
        <v>15651</v>
      </c>
      <c r="J23" s="21"/>
      <c r="K23" s="21"/>
    </row>
    <row r="24" spans="1:10" ht="18" customHeight="1">
      <c r="A24" s="13" t="s">
        <v>26</v>
      </c>
      <c r="B24" s="23">
        <v>4595</v>
      </c>
      <c r="C24" s="24">
        <v>11.83</v>
      </c>
      <c r="D24" s="25">
        <v>22467</v>
      </c>
      <c r="E24" s="24">
        <v>57.86</v>
      </c>
      <c r="F24" s="25">
        <v>11769</v>
      </c>
      <c r="G24" s="26">
        <v>30.31</v>
      </c>
      <c r="H24" s="28">
        <f t="shared" si="1"/>
        <v>38831</v>
      </c>
      <c r="J24" s="21"/>
    </row>
    <row r="25" spans="1:10" ht="18" customHeight="1">
      <c r="A25" s="13" t="s">
        <v>27</v>
      </c>
      <c r="B25" s="23">
        <v>2851</v>
      </c>
      <c r="C25" s="24">
        <v>11.27</v>
      </c>
      <c r="D25" s="25">
        <v>14058</v>
      </c>
      <c r="E25" s="24">
        <v>55.55</v>
      </c>
      <c r="F25" s="25">
        <v>8396</v>
      </c>
      <c r="G25" s="26">
        <v>33.18</v>
      </c>
      <c r="H25" s="28">
        <f t="shared" si="1"/>
        <v>25305</v>
      </c>
      <c r="J25" s="21"/>
    </row>
    <row r="26" spans="1:10" ht="18" customHeight="1">
      <c r="A26" s="13" t="s">
        <v>28</v>
      </c>
      <c r="B26" s="23">
        <v>854</v>
      </c>
      <c r="C26" s="24">
        <v>8.09</v>
      </c>
      <c r="D26" s="25">
        <v>5418</v>
      </c>
      <c r="E26" s="24">
        <v>51.32</v>
      </c>
      <c r="F26" s="25">
        <v>4285</v>
      </c>
      <c r="G26" s="26">
        <v>40.59</v>
      </c>
      <c r="H26" s="28">
        <f t="shared" si="1"/>
        <v>10557</v>
      </c>
      <c r="J26" s="21"/>
    </row>
    <row r="27" spans="1:10" ht="18" customHeight="1">
      <c r="A27" s="13" t="s">
        <v>29</v>
      </c>
      <c r="B27" s="23">
        <v>3435</v>
      </c>
      <c r="C27" s="24">
        <v>11.7</v>
      </c>
      <c r="D27" s="25">
        <v>18322</v>
      </c>
      <c r="E27" s="24">
        <v>62.43</v>
      </c>
      <c r="F27" s="25">
        <v>7593</v>
      </c>
      <c r="G27" s="26">
        <v>25.87</v>
      </c>
      <c r="H27" s="28">
        <f t="shared" si="1"/>
        <v>29350</v>
      </c>
      <c r="J27" s="21"/>
    </row>
    <row r="28" spans="1:10" ht="18" customHeight="1">
      <c r="A28" s="13" t="s">
        <v>30</v>
      </c>
      <c r="B28" s="23">
        <v>2017</v>
      </c>
      <c r="C28" s="24">
        <v>8.22</v>
      </c>
      <c r="D28" s="37">
        <v>12370</v>
      </c>
      <c r="E28" s="24">
        <v>50.41</v>
      </c>
      <c r="F28" s="38">
        <v>10151</v>
      </c>
      <c r="G28" s="26">
        <v>41.37</v>
      </c>
      <c r="H28" s="28">
        <f t="shared" si="1"/>
        <v>24538</v>
      </c>
      <c r="J28" s="21"/>
    </row>
    <row r="29" spans="1:10" ht="18" customHeight="1" thickBot="1">
      <c r="A29" s="13" t="s">
        <v>31</v>
      </c>
      <c r="B29" s="39">
        <v>1216</v>
      </c>
      <c r="C29" s="40">
        <v>7.95</v>
      </c>
      <c r="D29" s="41">
        <v>7875</v>
      </c>
      <c r="E29" s="40">
        <v>51.52</v>
      </c>
      <c r="F29" s="41">
        <v>6195</v>
      </c>
      <c r="G29" s="42">
        <v>40.53</v>
      </c>
      <c r="H29" s="28">
        <f t="shared" si="1"/>
        <v>15286</v>
      </c>
      <c r="J29" s="21"/>
    </row>
    <row r="30" spans="1:10" ht="18" customHeight="1" thickBot="1">
      <c r="A30" s="22" t="s">
        <v>35</v>
      </c>
      <c r="B30" s="39">
        <f>SUM(B19:B29)</f>
        <v>25489</v>
      </c>
      <c r="C30" s="43">
        <f>B30/H30*100</f>
        <v>10.774537446051225</v>
      </c>
      <c r="D30" s="44">
        <f>SUM(D19:D29)</f>
        <v>134240</v>
      </c>
      <c r="E30" s="40">
        <f>D30/H30*100</f>
        <v>56.74502360853374</v>
      </c>
      <c r="F30" s="45">
        <f>SUM(F19:F29)</f>
        <v>76838</v>
      </c>
      <c r="G30" s="42">
        <f>F30/H30*100</f>
        <v>32.48043894541504</v>
      </c>
      <c r="H30" s="36">
        <f>SUM(H19:H29)</f>
        <v>236567</v>
      </c>
      <c r="J30" s="21"/>
    </row>
    <row r="31" spans="1:10" ht="18" customHeight="1" thickBot="1">
      <c r="A31" s="14" t="s">
        <v>32</v>
      </c>
      <c r="B31" s="31">
        <f>SUM(B18,B30)</f>
        <v>227617</v>
      </c>
      <c r="C31" s="34">
        <f>B31/H31*100</f>
        <v>11.717771071622357</v>
      </c>
      <c r="D31" s="46">
        <f>SUM(D18,D30)</f>
        <v>1146167</v>
      </c>
      <c r="E31" s="47">
        <f>D31/H31*100</f>
        <v>59.004918419310435</v>
      </c>
      <c r="F31" s="48">
        <f>SUM(F18,F30)</f>
        <v>568709</v>
      </c>
      <c r="G31" s="35">
        <f>F31/H31*100</f>
        <v>29.27725902885672</v>
      </c>
      <c r="H31" s="36">
        <f>SUM(H18,H30)</f>
        <v>1942494</v>
      </c>
      <c r="I31" s="21"/>
      <c r="J31" s="21"/>
    </row>
    <row r="32" spans="1:8" ht="18" customHeight="1">
      <c r="A32" s="20" t="s">
        <v>34</v>
      </c>
      <c r="B32" s="16"/>
      <c r="C32" s="17"/>
      <c r="D32" s="18"/>
      <c r="E32" s="17"/>
      <c r="F32" s="18"/>
      <c r="G32" s="17"/>
      <c r="H32" s="15"/>
    </row>
    <row r="33" spans="1:8" ht="27" customHeight="1">
      <c r="A33" s="51" t="s">
        <v>36</v>
      </c>
      <c r="B33" s="51"/>
      <c r="C33" s="51"/>
      <c r="D33" s="51"/>
      <c r="E33" s="51"/>
      <c r="F33" s="51"/>
      <c r="G33" s="51"/>
      <c r="H33" s="51"/>
    </row>
    <row r="34" spans="1:8" ht="36" customHeight="1">
      <c r="A34" s="51"/>
      <c r="B34" s="51"/>
      <c r="C34" s="51"/>
      <c r="D34" s="51"/>
      <c r="E34" s="51"/>
      <c r="F34" s="51"/>
      <c r="G34" s="51"/>
      <c r="H34" s="51"/>
    </row>
    <row r="36" ht="12.75">
      <c r="D36" s="19"/>
    </row>
  </sheetData>
  <sheetProtection/>
  <mergeCells count="3">
    <mergeCell ref="A2:H2"/>
    <mergeCell ref="A33:H33"/>
    <mergeCell ref="A34:H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2023-02-20T01:26:20Z</dcterms:created>
  <dcterms:modified xsi:type="dcterms:W3CDTF">2023-02-20T01:26:23Z</dcterms:modified>
  <cp:category/>
  <cp:version/>
  <cp:contentType/>
  <cp:contentStatus/>
</cp:coreProperties>
</file>