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人口、世帯数、人口動態（市区町村別）【総計】" sheetId="1" r:id="rId1"/>
  </sheets>
  <definedNames>
    <definedName name="_xlnm.Print_Titles" localSheetId="0">'人口、世帯数、人口動態（市区町村別）【総計】'!$1:$4</definedName>
    <definedName name="tblDOUTAIwk_T" localSheetId="0">'人口、世帯数、人口動態（市区町村別）【総計】'!#REF!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<sst xmlns="http://schemas.openxmlformats.org/spreadsheetml/2006/main" count="49" uniqueCount="48">
  <si>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</si>
  <si>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</si>
  <si>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</si>
  <si>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</si>
  <si>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</si>
  <si>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</si>
  <si>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</si>
  <si>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</si>
  <si>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</si>
  <si>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</si>
  <si>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</si>
  <si>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その他（計）</t>
  </si>
  <si>
    <t>転出者数（国内）</t>
  </si>
  <si>
    <t>転出者数（国外）</t>
  </si>
  <si>
    <t>転出者数（計）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</si>
  <si>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</si>
  <si>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</si>
  <si>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</si>
  <si>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</si>
  <si>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</si>
  <si>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</si>
  <si>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</si>
  <si>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</si>
  <si>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</si>
  <si>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</si>
  <si>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</si>
  <si>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</si>
  <si>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</si>
  <si>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</si>
  <si>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</si>
  <si>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</si>
  <si>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</si>
  <si>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計（Ａ）</t>
  </si>
  <si>
    <t>計（Ｂ）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</si>
  <si>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</si>
  <si>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</si>
  <si>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</si>
  <si>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</si>
  <si>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</si>
  <si>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</si>
  <si>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</si>
  <si>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</si>
  <si>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</si>
  <si>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</si>
  <si>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</si>
  <si>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表４－１　市町村別の人口動態【総計】</t>
  </si>
  <si>
    <t>市町村名</t>
  </si>
  <si>
    <t>令和２年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</si>
</sst>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#,##0;&quot;△ &quot;#,##0"/>
    <numFmt numFmtId="200" formatCode="0.00;&quot;▲ &quot;0.0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196" fontId="22" fillId="0" borderId="0" xfId="0" applyNumberFormat="1" applyFont="1" applyBorder="1" applyAlignment="1">
      <alignment/>
    </xf>
    <xf numFmtId="196" fontId="22" fillId="0" borderId="0" xfId="61" applyNumberFormat="1" applyFont="1">
      <alignment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/>
    </xf>
    <xf numFmtId="199" fontId="22" fillId="0" borderId="0" xfId="0" applyNumberFormat="1" applyFont="1" applyBorder="1" applyAlignment="1">
      <alignment/>
    </xf>
    <xf numFmtId="199" fontId="22" fillId="0" borderId="0" xfId="61" applyNumberFormat="1" applyFont="1">
      <alignment/>
      <protection/>
    </xf>
    <xf numFmtId="0" fontId="22" fillId="0" borderId="11" xfId="0" applyFont="1" applyFill="1" applyBorder="1" applyAlignment="1">
      <alignment horizontal="center" vertical="center" shrinkToFit="1"/>
    </xf>
    <xf numFmtId="0" fontId="24" fillId="0" borderId="0" xfId="61" applyFont="1">
      <alignment/>
      <protection/>
    </xf>
    <xf numFmtId="199" fontId="24" fillId="0" borderId="0" xfId="61" applyNumberFormat="1" applyFont="1">
      <alignment/>
      <protection/>
    </xf>
    <xf numFmtId="196" fontId="24" fillId="0" borderId="0" xfId="61" applyNumberFormat="1" applyFont="1">
      <alignment/>
      <protection/>
    </xf>
    <xf numFmtId="3" fontId="22" fillId="0" borderId="10" xfId="62" applyNumberFormat="1" applyFont="1" applyFill="1" applyBorder="1" applyAlignment="1">
      <alignment vertical="center"/>
      <protection/>
    </xf>
    <xf numFmtId="194" fontId="22" fillId="0" borderId="10" xfId="63" applyNumberFormat="1" applyFont="1" applyBorder="1" applyAlignment="1">
      <alignment vertical="center"/>
      <protection/>
    </xf>
    <xf numFmtId="3" fontId="22" fillId="0" borderId="11" xfId="62" applyNumberFormat="1" applyFont="1" applyFill="1" applyBorder="1" applyAlignment="1">
      <alignment vertical="center"/>
      <protection/>
    </xf>
    <xf numFmtId="199" fontId="22" fillId="0" borderId="12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199" fontId="22" fillId="0" borderId="10" xfId="62" applyNumberFormat="1" applyFont="1" applyFill="1" applyBorder="1" applyAlignment="1">
      <alignment vertical="center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99" fontId="22" fillId="0" borderId="12" xfId="0" applyNumberFormat="1" applyFont="1" applyFill="1" applyBorder="1" applyAlignment="1">
      <alignment horizontal="center" vertical="center" shrinkToFit="1"/>
    </xf>
    <xf numFmtId="196" fontId="22" fillId="0" borderId="15" xfId="0" applyNumberFormat="1" applyFont="1" applyFill="1" applyBorder="1" applyAlignment="1">
      <alignment horizontal="center" vertical="center" shrinkToFit="1"/>
    </xf>
    <xf numFmtId="196" fontId="22" fillId="0" borderId="16" xfId="0" applyNumberFormat="1" applyFont="1" applyFill="1" applyBorder="1" applyAlignment="1">
      <alignment horizontal="center" vertical="center" shrinkToFit="1"/>
    </xf>
    <xf numFmtId="196" fontId="22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解説原稿バックデータ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pane xSplit="1" ySplit="4" topLeftCell="H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30" sqref="S30"/>
    </sheetView>
  </sheetViews>
  <sheetFormatPr defaultColWidth="9.00390625" defaultRowHeight="13.5"/>
  <cols>
    <col min="1" max="1" width="20.00390625" style="6" customWidth="1"/>
    <col min="2" max="13" width="11.125" style="3" customWidth="1"/>
    <col min="14" max="14" width="11.125" style="12" customWidth="1"/>
    <col min="15" max="19" width="11.125" style="8" customWidth="1"/>
    <col min="20" max="16384" width="9.00390625" style="3" customWidth="1"/>
  </cols>
  <sheetData>
    <row r="1" spans="1:18" ht="12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/>
      <c r="O1" s="7"/>
      <c r="P1" s="7"/>
      <c r="Q1" s="7"/>
      <c r="R1" s="7"/>
    </row>
    <row r="2" spans="1:19" s="4" customFormat="1" ht="13.5">
      <c r="A2" s="24" t="s">
        <v>46</v>
      </c>
      <c r="B2" s="25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4" customFormat="1" ht="13.5">
      <c r="A3" s="24"/>
      <c r="B3" s="28" t="s">
        <v>0</v>
      </c>
      <c r="C3" s="26"/>
      <c r="D3" s="26"/>
      <c r="E3" s="26"/>
      <c r="F3" s="26"/>
      <c r="G3" s="27"/>
      <c r="H3" s="29" t="s">
        <v>1</v>
      </c>
      <c r="I3" s="26"/>
      <c r="J3" s="26"/>
      <c r="K3" s="26"/>
      <c r="L3" s="26"/>
      <c r="M3" s="26"/>
      <c r="N3" s="30" t="s">
        <v>2</v>
      </c>
      <c r="O3" s="33" t="s">
        <v>3</v>
      </c>
      <c r="P3" s="31" t="s">
        <v>4</v>
      </c>
      <c r="Q3" s="31" t="s">
        <v>5</v>
      </c>
      <c r="R3" s="33" t="s">
        <v>6</v>
      </c>
      <c r="S3" s="33" t="s">
        <v>7</v>
      </c>
    </row>
    <row r="4" spans="1:19" s="4" customFormat="1" ht="12">
      <c r="A4" s="24"/>
      <c r="B4" s="9" t="s">
        <v>8</v>
      </c>
      <c r="C4" s="9" t="s">
        <v>9</v>
      </c>
      <c r="D4" s="9" t="s">
        <v>10</v>
      </c>
      <c r="E4" s="9" t="s">
        <v>15</v>
      </c>
      <c r="F4" s="9" t="s">
        <v>11</v>
      </c>
      <c r="G4" s="9" t="s">
        <v>32</v>
      </c>
      <c r="H4" s="9" t="s">
        <v>12</v>
      </c>
      <c r="I4" s="9" t="s">
        <v>13</v>
      </c>
      <c r="J4" s="9" t="s">
        <v>14</v>
      </c>
      <c r="K4" s="9" t="s">
        <v>16</v>
      </c>
      <c r="L4" s="9" t="s">
        <v>11</v>
      </c>
      <c r="M4" s="13" t="s">
        <v>33</v>
      </c>
      <c r="N4" s="30"/>
      <c r="O4" s="33"/>
      <c r="P4" s="32"/>
      <c r="Q4" s="32"/>
      <c r="R4" s="33"/>
      <c r="S4" s="33"/>
    </row>
    <row r="5" spans="1:19" s="5" customFormat="1" ht="12">
      <c r="A5" s="10" t="s">
        <v>17</v>
      </c>
      <c r="B5" s="17">
        <v>17331</v>
      </c>
      <c r="C5" s="17">
        <v>1476</v>
      </c>
      <c r="D5" s="17">
        <f>SUM(B5:C5)</f>
        <v>18807</v>
      </c>
      <c r="E5" s="18">
        <v>3802</v>
      </c>
      <c r="F5" s="17">
        <v>452</v>
      </c>
      <c r="G5" s="17">
        <f>D5+E5+F5</f>
        <v>23061</v>
      </c>
      <c r="H5" s="17">
        <v>17165</v>
      </c>
      <c r="I5" s="17">
        <v>876</v>
      </c>
      <c r="J5" s="17">
        <f>SUM(H5:I5)</f>
        <v>18041</v>
      </c>
      <c r="K5" s="17">
        <v>4848</v>
      </c>
      <c r="L5" s="17">
        <v>822</v>
      </c>
      <c r="M5" s="19">
        <f>J5+K5+L5</f>
        <v>23711</v>
      </c>
      <c r="N5" s="20">
        <f>G5-M5</f>
        <v>-650</v>
      </c>
      <c r="O5" s="21">
        <v>-0.12</v>
      </c>
      <c r="P5" s="22">
        <f>E5-K5</f>
        <v>-1046</v>
      </c>
      <c r="Q5" s="21">
        <v>-0.2</v>
      </c>
      <c r="R5" s="22">
        <f>D5+F5-J5-L5</f>
        <v>396</v>
      </c>
      <c r="S5" s="21">
        <v>0.08</v>
      </c>
    </row>
    <row r="6" spans="1:19" s="5" customFormat="1" ht="12">
      <c r="A6" s="10" t="s">
        <v>18</v>
      </c>
      <c r="B6" s="17">
        <v>3665</v>
      </c>
      <c r="C6" s="17">
        <v>527</v>
      </c>
      <c r="D6" s="17">
        <f aca="true" t="shared" si="0" ref="D6:D29">SUM(B6:C6)</f>
        <v>4192</v>
      </c>
      <c r="E6" s="18">
        <v>705</v>
      </c>
      <c r="F6" s="17">
        <v>92</v>
      </c>
      <c r="G6" s="17">
        <f aca="true" t="shared" si="1" ref="G6:G29">D6+E6+F6</f>
        <v>4989</v>
      </c>
      <c r="H6" s="17">
        <v>3880</v>
      </c>
      <c r="I6" s="17">
        <v>188</v>
      </c>
      <c r="J6" s="17">
        <f aca="true" t="shared" si="2" ref="J6:J29">SUM(H6:I6)</f>
        <v>4068</v>
      </c>
      <c r="K6" s="17">
        <v>1931</v>
      </c>
      <c r="L6" s="17">
        <v>416</v>
      </c>
      <c r="M6" s="19">
        <f aca="true" t="shared" si="3" ref="M6:M30">J6+K6+L6</f>
        <v>6415</v>
      </c>
      <c r="N6" s="20">
        <f aca="true" t="shared" si="4" ref="N6:N30">G6-M6</f>
        <v>-1426</v>
      </c>
      <c r="O6" s="21">
        <v>-0.97</v>
      </c>
      <c r="P6" s="22">
        <f aca="true" t="shared" si="5" ref="P6:P29">E6-K6</f>
        <v>-1226</v>
      </c>
      <c r="Q6" s="21">
        <v>-0.83</v>
      </c>
      <c r="R6" s="22">
        <f aca="true" t="shared" si="6" ref="R6:R29">D6+F6-J6-L6</f>
        <v>-200</v>
      </c>
      <c r="S6" s="21">
        <v>-0.14</v>
      </c>
    </row>
    <row r="7" spans="1:19" s="5" customFormat="1" ht="12">
      <c r="A7" s="10" t="s">
        <v>19</v>
      </c>
      <c r="B7" s="17">
        <v>4189</v>
      </c>
      <c r="C7" s="17">
        <v>546</v>
      </c>
      <c r="D7" s="17">
        <f t="shared" si="0"/>
        <v>4735</v>
      </c>
      <c r="E7" s="18">
        <v>876</v>
      </c>
      <c r="F7" s="17">
        <v>60</v>
      </c>
      <c r="G7" s="17">
        <f t="shared" si="1"/>
        <v>5671</v>
      </c>
      <c r="H7" s="17">
        <v>4362</v>
      </c>
      <c r="I7" s="17">
        <v>304</v>
      </c>
      <c r="J7" s="17">
        <f t="shared" si="2"/>
        <v>4666</v>
      </c>
      <c r="K7" s="17">
        <v>1988</v>
      </c>
      <c r="L7" s="17">
        <v>571</v>
      </c>
      <c r="M7" s="19">
        <f t="shared" si="3"/>
        <v>7225</v>
      </c>
      <c r="N7" s="20">
        <f>G7-M7</f>
        <v>-1554</v>
      </c>
      <c r="O7" s="21">
        <v>-0.97</v>
      </c>
      <c r="P7" s="22">
        <f t="shared" si="5"/>
        <v>-1112</v>
      </c>
      <c r="Q7" s="21">
        <v>-0.7</v>
      </c>
      <c r="R7" s="22">
        <f t="shared" si="6"/>
        <v>-442</v>
      </c>
      <c r="S7" s="21">
        <v>-0.28</v>
      </c>
    </row>
    <row r="8" spans="1:19" s="5" customFormat="1" ht="12">
      <c r="A8" s="10" t="s">
        <v>20</v>
      </c>
      <c r="B8" s="17">
        <v>3022</v>
      </c>
      <c r="C8" s="17">
        <v>351</v>
      </c>
      <c r="D8" s="17">
        <f t="shared" si="0"/>
        <v>3373</v>
      </c>
      <c r="E8" s="18">
        <v>673</v>
      </c>
      <c r="F8" s="17">
        <v>45</v>
      </c>
      <c r="G8" s="17">
        <f t="shared" si="1"/>
        <v>4091</v>
      </c>
      <c r="H8" s="17">
        <v>2842</v>
      </c>
      <c r="I8" s="17">
        <v>133</v>
      </c>
      <c r="J8" s="17">
        <f t="shared" si="2"/>
        <v>2975</v>
      </c>
      <c r="K8" s="17">
        <v>1504</v>
      </c>
      <c r="L8" s="17">
        <v>222</v>
      </c>
      <c r="M8" s="19">
        <f t="shared" si="3"/>
        <v>4701</v>
      </c>
      <c r="N8" s="20">
        <f t="shared" si="4"/>
        <v>-610</v>
      </c>
      <c r="O8" s="21">
        <v>-0.52</v>
      </c>
      <c r="P8" s="22">
        <f t="shared" si="5"/>
        <v>-831</v>
      </c>
      <c r="Q8" s="21">
        <v>-0.7</v>
      </c>
      <c r="R8" s="22">
        <f t="shared" si="6"/>
        <v>221</v>
      </c>
      <c r="S8" s="21">
        <v>0.19</v>
      </c>
    </row>
    <row r="9" spans="1:19" s="5" customFormat="1" ht="12">
      <c r="A9" s="10" t="s">
        <v>21</v>
      </c>
      <c r="B9" s="17">
        <v>1948</v>
      </c>
      <c r="C9" s="17">
        <v>165</v>
      </c>
      <c r="D9" s="17">
        <f t="shared" si="0"/>
        <v>2113</v>
      </c>
      <c r="E9" s="18">
        <v>560</v>
      </c>
      <c r="F9" s="17">
        <v>39</v>
      </c>
      <c r="G9" s="17">
        <f t="shared" si="1"/>
        <v>2712</v>
      </c>
      <c r="H9" s="17">
        <v>2315</v>
      </c>
      <c r="I9" s="17">
        <v>108</v>
      </c>
      <c r="J9" s="17">
        <f t="shared" si="2"/>
        <v>2423</v>
      </c>
      <c r="K9" s="17">
        <v>1162</v>
      </c>
      <c r="L9" s="17">
        <v>75</v>
      </c>
      <c r="M9" s="19">
        <f t="shared" si="3"/>
        <v>3660</v>
      </c>
      <c r="N9" s="20">
        <f t="shared" si="4"/>
        <v>-948</v>
      </c>
      <c r="O9" s="21">
        <v>-0.97</v>
      </c>
      <c r="P9" s="22">
        <f t="shared" si="5"/>
        <v>-602</v>
      </c>
      <c r="Q9" s="21">
        <v>-0.62</v>
      </c>
      <c r="R9" s="22">
        <f t="shared" si="6"/>
        <v>-346</v>
      </c>
      <c r="S9" s="21">
        <v>-0.36</v>
      </c>
    </row>
    <row r="10" spans="1:19" s="5" customFormat="1" ht="12">
      <c r="A10" s="10" t="s">
        <v>22</v>
      </c>
      <c r="B10" s="17">
        <v>1904</v>
      </c>
      <c r="C10" s="17">
        <v>125</v>
      </c>
      <c r="D10" s="17">
        <f t="shared" si="0"/>
        <v>2029</v>
      </c>
      <c r="E10" s="18">
        <v>370</v>
      </c>
      <c r="F10" s="17">
        <v>23</v>
      </c>
      <c r="G10" s="17">
        <f t="shared" si="1"/>
        <v>2422</v>
      </c>
      <c r="H10" s="17">
        <v>2275</v>
      </c>
      <c r="I10" s="17">
        <v>108</v>
      </c>
      <c r="J10" s="17">
        <f t="shared" si="2"/>
        <v>2383</v>
      </c>
      <c r="K10" s="17">
        <v>1195</v>
      </c>
      <c r="L10" s="17">
        <v>90</v>
      </c>
      <c r="M10" s="19">
        <f t="shared" si="3"/>
        <v>3668</v>
      </c>
      <c r="N10" s="20">
        <f t="shared" si="4"/>
        <v>-1246</v>
      </c>
      <c r="O10" s="21">
        <v>-1.53</v>
      </c>
      <c r="P10" s="22">
        <f t="shared" si="5"/>
        <v>-825</v>
      </c>
      <c r="Q10" s="21">
        <v>-1.01</v>
      </c>
      <c r="R10" s="22">
        <f t="shared" si="6"/>
        <v>-421</v>
      </c>
      <c r="S10" s="21">
        <v>-0.52</v>
      </c>
    </row>
    <row r="11" spans="1:19" s="5" customFormat="1" ht="12">
      <c r="A11" s="10" t="s">
        <v>23</v>
      </c>
      <c r="B11" s="17">
        <v>7062</v>
      </c>
      <c r="C11" s="17">
        <v>2141</v>
      </c>
      <c r="D11" s="17">
        <f t="shared" si="0"/>
        <v>9203</v>
      </c>
      <c r="E11" s="18">
        <v>1253</v>
      </c>
      <c r="F11" s="17">
        <v>93</v>
      </c>
      <c r="G11" s="17">
        <f t="shared" si="1"/>
        <v>10549</v>
      </c>
      <c r="H11" s="17">
        <v>7712</v>
      </c>
      <c r="I11" s="17">
        <v>230</v>
      </c>
      <c r="J11" s="17">
        <f t="shared" si="2"/>
        <v>7942</v>
      </c>
      <c r="K11" s="17">
        <v>1588</v>
      </c>
      <c r="L11" s="17">
        <v>636</v>
      </c>
      <c r="M11" s="19">
        <f t="shared" si="3"/>
        <v>10166</v>
      </c>
      <c r="N11" s="20">
        <f t="shared" si="4"/>
        <v>383</v>
      </c>
      <c r="O11" s="21">
        <v>0.23</v>
      </c>
      <c r="P11" s="22">
        <f t="shared" si="5"/>
        <v>-335</v>
      </c>
      <c r="Q11" s="21">
        <v>-0.2</v>
      </c>
      <c r="R11" s="22">
        <f t="shared" si="6"/>
        <v>718</v>
      </c>
      <c r="S11" s="21">
        <v>0.43</v>
      </c>
    </row>
    <row r="12" spans="1:19" s="5" customFormat="1" ht="12">
      <c r="A12" s="10" t="s">
        <v>24</v>
      </c>
      <c r="B12" s="17">
        <v>2052</v>
      </c>
      <c r="C12" s="17">
        <v>197</v>
      </c>
      <c r="D12" s="17">
        <f t="shared" si="0"/>
        <v>2249</v>
      </c>
      <c r="E12" s="18">
        <v>514</v>
      </c>
      <c r="F12" s="17">
        <v>15</v>
      </c>
      <c r="G12" s="17">
        <f t="shared" si="1"/>
        <v>2778</v>
      </c>
      <c r="H12" s="17">
        <v>2187</v>
      </c>
      <c r="I12" s="17">
        <v>161</v>
      </c>
      <c r="J12" s="17">
        <f t="shared" si="2"/>
        <v>2348</v>
      </c>
      <c r="K12" s="17">
        <v>819</v>
      </c>
      <c r="L12" s="17">
        <v>135</v>
      </c>
      <c r="M12" s="19">
        <f t="shared" si="3"/>
        <v>3302</v>
      </c>
      <c r="N12" s="20">
        <f t="shared" si="4"/>
        <v>-524</v>
      </c>
      <c r="O12" s="21">
        <v>-0.65</v>
      </c>
      <c r="P12" s="22">
        <f t="shared" si="5"/>
        <v>-305</v>
      </c>
      <c r="Q12" s="21">
        <v>-0.38</v>
      </c>
      <c r="R12" s="22">
        <f t="shared" si="6"/>
        <v>-219</v>
      </c>
      <c r="S12" s="21">
        <v>-0.27</v>
      </c>
    </row>
    <row r="13" spans="1:19" s="5" customFormat="1" ht="12">
      <c r="A13" s="10" t="s">
        <v>25</v>
      </c>
      <c r="B13" s="17">
        <v>2064</v>
      </c>
      <c r="C13" s="17">
        <v>81</v>
      </c>
      <c r="D13" s="17">
        <f t="shared" si="0"/>
        <v>2145</v>
      </c>
      <c r="E13" s="18">
        <v>420</v>
      </c>
      <c r="F13" s="17">
        <v>31</v>
      </c>
      <c r="G13" s="17">
        <f t="shared" si="1"/>
        <v>2596</v>
      </c>
      <c r="H13" s="17">
        <v>2045</v>
      </c>
      <c r="I13" s="17">
        <v>49</v>
      </c>
      <c r="J13" s="17">
        <f t="shared" si="2"/>
        <v>2094</v>
      </c>
      <c r="K13" s="17">
        <v>863</v>
      </c>
      <c r="L13" s="17">
        <v>53</v>
      </c>
      <c r="M13" s="19">
        <f t="shared" si="3"/>
        <v>3010</v>
      </c>
      <c r="N13" s="20">
        <f t="shared" si="4"/>
        <v>-414</v>
      </c>
      <c r="O13" s="21">
        <v>-0.58</v>
      </c>
      <c r="P13" s="22">
        <f t="shared" si="5"/>
        <v>-443</v>
      </c>
      <c r="Q13" s="21">
        <v>-0.62</v>
      </c>
      <c r="R13" s="22">
        <f t="shared" si="6"/>
        <v>29</v>
      </c>
      <c r="S13" s="21">
        <v>0.04</v>
      </c>
    </row>
    <row r="14" spans="1:19" s="5" customFormat="1" ht="12">
      <c r="A14" s="10" t="s">
        <v>26</v>
      </c>
      <c r="B14" s="17">
        <v>865</v>
      </c>
      <c r="C14" s="17">
        <v>49</v>
      </c>
      <c r="D14" s="17">
        <f t="shared" si="0"/>
        <v>914</v>
      </c>
      <c r="E14" s="18">
        <v>155</v>
      </c>
      <c r="F14" s="17">
        <v>21</v>
      </c>
      <c r="G14" s="17">
        <f t="shared" si="1"/>
        <v>1090</v>
      </c>
      <c r="H14" s="17">
        <v>964</v>
      </c>
      <c r="I14" s="17">
        <v>21</v>
      </c>
      <c r="J14" s="17">
        <f t="shared" si="2"/>
        <v>985</v>
      </c>
      <c r="K14" s="17">
        <v>413</v>
      </c>
      <c r="L14" s="17">
        <v>24</v>
      </c>
      <c r="M14" s="19">
        <f t="shared" si="3"/>
        <v>1422</v>
      </c>
      <c r="N14" s="20">
        <f t="shared" si="4"/>
        <v>-332</v>
      </c>
      <c r="O14" s="21">
        <v>-1.04</v>
      </c>
      <c r="P14" s="22">
        <f t="shared" si="5"/>
        <v>-258</v>
      </c>
      <c r="Q14" s="21">
        <v>-0.8</v>
      </c>
      <c r="R14" s="22">
        <f t="shared" si="6"/>
        <v>-74</v>
      </c>
      <c r="S14" s="21">
        <v>-0.23</v>
      </c>
    </row>
    <row r="15" spans="1:19" s="5" customFormat="1" ht="12">
      <c r="A15" s="10" t="s">
        <v>27</v>
      </c>
      <c r="B15" s="17">
        <v>3648</v>
      </c>
      <c r="C15" s="17">
        <v>220</v>
      </c>
      <c r="D15" s="17">
        <f t="shared" si="0"/>
        <v>3868</v>
      </c>
      <c r="E15" s="18">
        <v>751</v>
      </c>
      <c r="F15" s="17">
        <v>40</v>
      </c>
      <c r="G15" s="17">
        <f t="shared" si="1"/>
        <v>4659</v>
      </c>
      <c r="H15" s="17">
        <v>3501</v>
      </c>
      <c r="I15" s="17">
        <v>168</v>
      </c>
      <c r="J15" s="17">
        <f t="shared" si="2"/>
        <v>3669</v>
      </c>
      <c r="K15" s="17">
        <v>1194</v>
      </c>
      <c r="L15" s="17">
        <v>111</v>
      </c>
      <c r="M15" s="19">
        <f t="shared" si="3"/>
        <v>4974</v>
      </c>
      <c r="N15" s="20">
        <f t="shared" si="4"/>
        <v>-315</v>
      </c>
      <c r="O15" s="21">
        <v>-0.27</v>
      </c>
      <c r="P15" s="22">
        <f t="shared" si="5"/>
        <v>-443</v>
      </c>
      <c r="Q15" s="21">
        <v>-0.38</v>
      </c>
      <c r="R15" s="22">
        <f t="shared" si="6"/>
        <v>128</v>
      </c>
      <c r="S15" s="21">
        <v>0.11</v>
      </c>
    </row>
    <row r="16" spans="1:19" s="5" customFormat="1" ht="12">
      <c r="A16" s="10" t="s">
        <v>28</v>
      </c>
      <c r="B16" s="17">
        <v>1713</v>
      </c>
      <c r="C16" s="17">
        <v>94</v>
      </c>
      <c r="D16" s="17">
        <f t="shared" si="0"/>
        <v>1807</v>
      </c>
      <c r="E16" s="18">
        <v>326</v>
      </c>
      <c r="F16" s="17">
        <v>30</v>
      </c>
      <c r="G16" s="17">
        <f t="shared" si="1"/>
        <v>2163</v>
      </c>
      <c r="H16" s="17">
        <v>1461</v>
      </c>
      <c r="I16" s="17">
        <v>41</v>
      </c>
      <c r="J16" s="17">
        <f t="shared" si="2"/>
        <v>1502</v>
      </c>
      <c r="K16" s="17">
        <v>459</v>
      </c>
      <c r="L16" s="17">
        <v>40</v>
      </c>
      <c r="M16" s="19">
        <f t="shared" si="3"/>
        <v>2001</v>
      </c>
      <c r="N16" s="20">
        <f t="shared" si="4"/>
        <v>162</v>
      </c>
      <c r="O16" s="21">
        <v>0.37</v>
      </c>
      <c r="P16" s="22">
        <f t="shared" si="5"/>
        <v>-133</v>
      </c>
      <c r="Q16" s="21">
        <v>-0.3</v>
      </c>
      <c r="R16" s="22">
        <f t="shared" si="6"/>
        <v>295</v>
      </c>
      <c r="S16" s="21">
        <v>0.67</v>
      </c>
    </row>
    <row r="17" spans="1:19" s="5" customFormat="1" ht="12">
      <c r="A17" s="10" t="s">
        <v>29</v>
      </c>
      <c r="B17" s="17">
        <v>489</v>
      </c>
      <c r="C17" s="17">
        <v>52</v>
      </c>
      <c r="D17" s="17">
        <f t="shared" si="0"/>
        <v>541</v>
      </c>
      <c r="E17" s="18">
        <v>78</v>
      </c>
      <c r="F17" s="17">
        <v>12</v>
      </c>
      <c r="G17" s="17">
        <f t="shared" si="1"/>
        <v>631</v>
      </c>
      <c r="H17" s="17">
        <v>623</v>
      </c>
      <c r="I17" s="17">
        <v>47</v>
      </c>
      <c r="J17" s="17">
        <f t="shared" si="2"/>
        <v>670</v>
      </c>
      <c r="K17" s="17">
        <v>463</v>
      </c>
      <c r="L17" s="17">
        <v>35</v>
      </c>
      <c r="M17" s="19">
        <f t="shared" si="3"/>
        <v>1168</v>
      </c>
      <c r="N17" s="20">
        <f t="shared" si="4"/>
        <v>-537</v>
      </c>
      <c r="O17" s="21">
        <v>-2.06</v>
      </c>
      <c r="P17" s="22">
        <f t="shared" si="5"/>
        <v>-385</v>
      </c>
      <c r="Q17" s="21">
        <v>-1.47</v>
      </c>
      <c r="R17" s="22">
        <f t="shared" si="6"/>
        <v>-152</v>
      </c>
      <c r="S17" s="21">
        <v>-0.58</v>
      </c>
    </row>
    <row r="18" spans="1:19" s="5" customFormat="1" ht="12">
      <c r="A18" s="10" t="s">
        <v>30</v>
      </c>
      <c r="B18" s="17">
        <v>2380</v>
      </c>
      <c r="C18" s="17">
        <v>119</v>
      </c>
      <c r="D18" s="17">
        <f t="shared" si="0"/>
        <v>2499</v>
      </c>
      <c r="E18" s="18">
        <v>392</v>
      </c>
      <c r="F18" s="17">
        <v>9</v>
      </c>
      <c r="G18" s="17">
        <f t="shared" si="1"/>
        <v>2900</v>
      </c>
      <c r="H18" s="17">
        <v>2287</v>
      </c>
      <c r="I18" s="17">
        <v>93</v>
      </c>
      <c r="J18" s="17">
        <f t="shared" si="2"/>
        <v>2380</v>
      </c>
      <c r="K18" s="17">
        <v>553</v>
      </c>
      <c r="L18" s="17">
        <v>58</v>
      </c>
      <c r="M18" s="19">
        <f t="shared" si="3"/>
        <v>2991</v>
      </c>
      <c r="N18" s="20">
        <f t="shared" si="4"/>
        <v>-91</v>
      </c>
      <c r="O18" s="21">
        <v>-0.15</v>
      </c>
      <c r="P18" s="22">
        <f t="shared" si="5"/>
        <v>-161</v>
      </c>
      <c r="Q18" s="21">
        <v>-0.27</v>
      </c>
      <c r="R18" s="22">
        <f t="shared" si="6"/>
        <v>70</v>
      </c>
      <c r="S18" s="21">
        <v>0.12</v>
      </c>
    </row>
    <row r="19" spans="1:19" s="5" customFormat="1" ht="12">
      <c r="A19" s="10" t="s">
        <v>34</v>
      </c>
      <c r="B19" s="17">
        <v>1122</v>
      </c>
      <c r="C19" s="17">
        <v>83</v>
      </c>
      <c r="D19" s="17">
        <f t="shared" si="0"/>
        <v>1205</v>
      </c>
      <c r="E19" s="18">
        <v>234</v>
      </c>
      <c r="F19" s="17">
        <v>17</v>
      </c>
      <c r="G19" s="17">
        <f t="shared" si="1"/>
        <v>1456</v>
      </c>
      <c r="H19" s="17">
        <v>1106</v>
      </c>
      <c r="I19" s="17">
        <v>19</v>
      </c>
      <c r="J19" s="17">
        <f t="shared" si="2"/>
        <v>1125</v>
      </c>
      <c r="K19" s="17">
        <v>255</v>
      </c>
      <c r="L19" s="17">
        <v>36</v>
      </c>
      <c r="M19" s="19">
        <f t="shared" si="3"/>
        <v>1416</v>
      </c>
      <c r="N19" s="20">
        <f t="shared" si="4"/>
        <v>40</v>
      </c>
      <c r="O19" s="21">
        <v>0.13</v>
      </c>
      <c r="P19" s="22">
        <f t="shared" si="5"/>
        <v>-21</v>
      </c>
      <c r="Q19" s="21">
        <v>-0.07</v>
      </c>
      <c r="R19" s="22">
        <f t="shared" si="6"/>
        <v>61</v>
      </c>
      <c r="S19" s="21">
        <v>0.2</v>
      </c>
    </row>
    <row r="20" spans="1:19" s="5" customFormat="1" ht="12">
      <c r="A20" s="10" t="s">
        <v>35</v>
      </c>
      <c r="B20" s="17">
        <v>475</v>
      </c>
      <c r="C20" s="17">
        <v>31</v>
      </c>
      <c r="D20" s="17">
        <f t="shared" si="0"/>
        <v>506</v>
      </c>
      <c r="E20" s="18">
        <v>80</v>
      </c>
      <c r="F20" s="17">
        <v>11</v>
      </c>
      <c r="G20" s="17">
        <f t="shared" si="1"/>
        <v>597</v>
      </c>
      <c r="H20" s="17">
        <v>624</v>
      </c>
      <c r="I20" s="17">
        <v>28</v>
      </c>
      <c r="J20" s="17">
        <f t="shared" si="2"/>
        <v>652</v>
      </c>
      <c r="K20" s="17">
        <v>281</v>
      </c>
      <c r="L20" s="17">
        <v>13</v>
      </c>
      <c r="M20" s="19">
        <f t="shared" si="3"/>
        <v>946</v>
      </c>
      <c r="N20" s="20">
        <f t="shared" si="4"/>
        <v>-349</v>
      </c>
      <c r="O20" s="21">
        <v>-1.53</v>
      </c>
      <c r="P20" s="22">
        <f t="shared" si="5"/>
        <v>-201</v>
      </c>
      <c r="Q20" s="21">
        <v>-0.88</v>
      </c>
      <c r="R20" s="22">
        <f t="shared" si="6"/>
        <v>-148</v>
      </c>
      <c r="S20" s="21">
        <v>-0.65</v>
      </c>
    </row>
    <row r="21" spans="1:19" s="5" customFormat="1" ht="12">
      <c r="A21" s="10" t="s">
        <v>36</v>
      </c>
      <c r="B21" s="17">
        <v>232</v>
      </c>
      <c r="C21" s="17">
        <v>13</v>
      </c>
      <c r="D21" s="17">
        <f t="shared" si="0"/>
        <v>245</v>
      </c>
      <c r="E21" s="18">
        <v>28</v>
      </c>
      <c r="F21" s="17">
        <v>2</v>
      </c>
      <c r="G21" s="17">
        <f t="shared" si="1"/>
        <v>275</v>
      </c>
      <c r="H21" s="17">
        <v>321</v>
      </c>
      <c r="I21" s="17">
        <v>7</v>
      </c>
      <c r="J21" s="17">
        <f t="shared" si="2"/>
        <v>328</v>
      </c>
      <c r="K21" s="17">
        <v>216</v>
      </c>
      <c r="L21" s="17">
        <v>4</v>
      </c>
      <c r="M21" s="19">
        <f t="shared" si="3"/>
        <v>548</v>
      </c>
      <c r="N21" s="20">
        <f t="shared" si="4"/>
        <v>-273</v>
      </c>
      <c r="O21" s="21">
        <v>-2.14</v>
      </c>
      <c r="P21" s="22">
        <f t="shared" si="5"/>
        <v>-188</v>
      </c>
      <c r="Q21" s="21">
        <v>-1.48</v>
      </c>
      <c r="R21" s="22">
        <f t="shared" si="6"/>
        <v>-85</v>
      </c>
      <c r="S21" s="21">
        <v>-0.67</v>
      </c>
    </row>
    <row r="22" spans="1:19" s="5" customFormat="1" ht="12">
      <c r="A22" s="10" t="s">
        <v>37</v>
      </c>
      <c r="B22" s="17">
        <v>385</v>
      </c>
      <c r="C22" s="17">
        <v>14</v>
      </c>
      <c r="D22" s="17">
        <f t="shared" si="0"/>
        <v>399</v>
      </c>
      <c r="E22" s="18">
        <v>55</v>
      </c>
      <c r="F22" s="17">
        <v>10</v>
      </c>
      <c r="G22" s="17">
        <f t="shared" si="1"/>
        <v>464</v>
      </c>
      <c r="H22" s="17">
        <v>351</v>
      </c>
      <c r="I22" s="17">
        <v>6</v>
      </c>
      <c r="J22" s="17">
        <f t="shared" si="2"/>
        <v>357</v>
      </c>
      <c r="K22" s="17">
        <v>139</v>
      </c>
      <c r="L22" s="17">
        <v>19</v>
      </c>
      <c r="M22" s="19">
        <f t="shared" si="3"/>
        <v>515</v>
      </c>
      <c r="N22" s="20">
        <f t="shared" si="4"/>
        <v>-51</v>
      </c>
      <c r="O22" s="21">
        <v>-0.43</v>
      </c>
      <c r="P22" s="22">
        <f t="shared" si="5"/>
        <v>-84</v>
      </c>
      <c r="Q22" s="21">
        <v>-0.72</v>
      </c>
      <c r="R22" s="22">
        <f t="shared" si="6"/>
        <v>33</v>
      </c>
      <c r="S22" s="21">
        <v>0.28</v>
      </c>
    </row>
    <row r="23" spans="1:19" s="5" customFormat="1" ht="12">
      <c r="A23" s="10" t="s">
        <v>38</v>
      </c>
      <c r="B23" s="17">
        <v>457</v>
      </c>
      <c r="C23" s="17">
        <v>45</v>
      </c>
      <c r="D23" s="17">
        <f t="shared" si="0"/>
        <v>502</v>
      </c>
      <c r="E23" s="18">
        <v>78</v>
      </c>
      <c r="F23" s="17">
        <v>10</v>
      </c>
      <c r="G23" s="17">
        <f t="shared" si="1"/>
        <v>590</v>
      </c>
      <c r="H23" s="17">
        <v>420</v>
      </c>
      <c r="I23" s="17">
        <v>24</v>
      </c>
      <c r="J23" s="17">
        <f t="shared" si="2"/>
        <v>444</v>
      </c>
      <c r="K23" s="17">
        <v>208</v>
      </c>
      <c r="L23" s="17">
        <v>15</v>
      </c>
      <c r="M23" s="19">
        <f t="shared" si="3"/>
        <v>667</v>
      </c>
      <c r="N23" s="20">
        <f t="shared" si="4"/>
        <v>-77</v>
      </c>
      <c r="O23" s="21">
        <v>-0.49</v>
      </c>
      <c r="P23" s="22">
        <f t="shared" si="5"/>
        <v>-130</v>
      </c>
      <c r="Q23" s="21">
        <v>-0.83</v>
      </c>
      <c r="R23" s="22">
        <f t="shared" si="6"/>
        <v>53</v>
      </c>
      <c r="S23" s="21">
        <v>0.34</v>
      </c>
    </row>
    <row r="24" spans="1:19" s="5" customFormat="1" ht="12">
      <c r="A24" s="10" t="s">
        <v>39</v>
      </c>
      <c r="B24" s="17">
        <v>1120</v>
      </c>
      <c r="C24" s="17">
        <v>78</v>
      </c>
      <c r="D24" s="17">
        <f t="shared" si="0"/>
        <v>1198</v>
      </c>
      <c r="E24" s="18">
        <v>215</v>
      </c>
      <c r="F24" s="17">
        <v>20</v>
      </c>
      <c r="G24" s="17">
        <f t="shared" si="1"/>
        <v>1433</v>
      </c>
      <c r="H24" s="17">
        <v>1165</v>
      </c>
      <c r="I24" s="17">
        <v>48</v>
      </c>
      <c r="J24" s="17">
        <f t="shared" si="2"/>
        <v>1213</v>
      </c>
      <c r="K24" s="17">
        <v>412</v>
      </c>
      <c r="L24" s="17">
        <v>25</v>
      </c>
      <c r="M24" s="19">
        <f t="shared" si="3"/>
        <v>1650</v>
      </c>
      <c r="N24" s="20">
        <f t="shared" si="4"/>
        <v>-217</v>
      </c>
      <c r="O24" s="21">
        <v>-0.55</v>
      </c>
      <c r="P24" s="22">
        <f t="shared" si="5"/>
        <v>-197</v>
      </c>
      <c r="Q24" s="21">
        <v>-0.5</v>
      </c>
      <c r="R24" s="22">
        <f t="shared" si="6"/>
        <v>-20</v>
      </c>
      <c r="S24" s="21">
        <v>-0.05</v>
      </c>
    </row>
    <row r="25" spans="1:19" s="5" customFormat="1" ht="12">
      <c r="A25" s="10" t="s">
        <v>40</v>
      </c>
      <c r="B25" s="17">
        <v>777</v>
      </c>
      <c r="C25" s="17">
        <v>322</v>
      </c>
      <c r="D25" s="17">
        <f t="shared" si="0"/>
        <v>1099</v>
      </c>
      <c r="E25" s="18">
        <v>158</v>
      </c>
      <c r="F25" s="17">
        <v>17</v>
      </c>
      <c r="G25" s="17">
        <f t="shared" si="1"/>
        <v>1274</v>
      </c>
      <c r="H25" s="17">
        <v>1065</v>
      </c>
      <c r="I25" s="17">
        <v>41</v>
      </c>
      <c r="J25" s="17">
        <f t="shared" si="2"/>
        <v>1106</v>
      </c>
      <c r="K25" s="17">
        <v>251</v>
      </c>
      <c r="L25" s="17">
        <v>18</v>
      </c>
      <c r="M25" s="19">
        <f t="shared" si="3"/>
        <v>1375</v>
      </c>
      <c r="N25" s="20">
        <f t="shared" si="4"/>
        <v>-101</v>
      </c>
      <c r="O25" s="21">
        <v>-0.39</v>
      </c>
      <c r="P25" s="22">
        <f t="shared" si="5"/>
        <v>-93</v>
      </c>
      <c r="Q25" s="21">
        <v>-0.36</v>
      </c>
      <c r="R25" s="22">
        <f t="shared" si="6"/>
        <v>-8</v>
      </c>
      <c r="S25" s="21">
        <v>-0.03</v>
      </c>
    </row>
    <row r="26" spans="1:19" s="5" customFormat="1" ht="12">
      <c r="A26" s="10" t="s">
        <v>41</v>
      </c>
      <c r="B26" s="17">
        <v>184</v>
      </c>
      <c r="C26" s="17">
        <v>11</v>
      </c>
      <c r="D26" s="17">
        <f t="shared" si="0"/>
        <v>195</v>
      </c>
      <c r="E26" s="18">
        <v>37</v>
      </c>
      <c r="F26" s="17">
        <v>12</v>
      </c>
      <c r="G26" s="17">
        <f t="shared" si="1"/>
        <v>244</v>
      </c>
      <c r="H26" s="17">
        <v>313</v>
      </c>
      <c r="I26" s="17">
        <v>12</v>
      </c>
      <c r="J26" s="17">
        <f t="shared" si="2"/>
        <v>325</v>
      </c>
      <c r="K26" s="17">
        <v>179</v>
      </c>
      <c r="L26" s="17">
        <v>7</v>
      </c>
      <c r="M26" s="19">
        <f t="shared" si="3"/>
        <v>511</v>
      </c>
      <c r="N26" s="20">
        <f t="shared" si="4"/>
        <v>-267</v>
      </c>
      <c r="O26" s="21">
        <v>-2.41</v>
      </c>
      <c r="P26" s="22">
        <f t="shared" si="5"/>
        <v>-142</v>
      </c>
      <c r="Q26" s="21">
        <v>-1.28</v>
      </c>
      <c r="R26" s="22">
        <f t="shared" si="6"/>
        <v>-125</v>
      </c>
      <c r="S26" s="21">
        <v>-1.13</v>
      </c>
    </row>
    <row r="27" spans="1:19" s="5" customFormat="1" ht="12">
      <c r="A27" s="10" t="s">
        <v>42</v>
      </c>
      <c r="B27" s="17">
        <v>1208</v>
      </c>
      <c r="C27" s="17">
        <v>73</v>
      </c>
      <c r="D27" s="17">
        <f t="shared" si="0"/>
        <v>1281</v>
      </c>
      <c r="E27" s="18">
        <v>226</v>
      </c>
      <c r="F27" s="17">
        <v>11</v>
      </c>
      <c r="G27" s="17">
        <f t="shared" si="1"/>
        <v>1518</v>
      </c>
      <c r="H27" s="17">
        <v>1243</v>
      </c>
      <c r="I27" s="17">
        <v>74</v>
      </c>
      <c r="J27" s="17">
        <f t="shared" si="2"/>
        <v>1317</v>
      </c>
      <c r="K27" s="17">
        <v>283</v>
      </c>
      <c r="L27" s="17">
        <v>16</v>
      </c>
      <c r="M27" s="19">
        <f t="shared" si="3"/>
        <v>1616</v>
      </c>
      <c r="N27" s="20">
        <f t="shared" si="4"/>
        <v>-98</v>
      </c>
      <c r="O27" s="21">
        <v>-0.33</v>
      </c>
      <c r="P27" s="22">
        <f t="shared" si="5"/>
        <v>-57</v>
      </c>
      <c r="Q27" s="21">
        <v>-0.19</v>
      </c>
      <c r="R27" s="22">
        <f t="shared" si="6"/>
        <v>-41</v>
      </c>
      <c r="S27" s="21">
        <v>-0.14</v>
      </c>
    </row>
    <row r="28" spans="1:19" s="5" customFormat="1" ht="12">
      <c r="A28" s="10" t="s">
        <v>43</v>
      </c>
      <c r="B28" s="17">
        <v>817</v>
      </c>
      <c r="C28" s="17">
        <v>49</v>
      </c>
      <c r="D28" s="17">
        <f t="shared" si="0"/>
        <v>866</v>
      </c>
      <c r="E28" s="18">
        <v>79</v>
      </c>
      <c r="F28" s="17">
        <v>27</v>
      </c>
      <c r="G28" s="17">
        <f t="shared" si="1"/>
        <v>972</v>
      </c>
      <c r="H28" s="17">
        <v>833</v>
      </c>
      <c r="I28" s="17">
        <v>38</v>
      </c>
      <c r="J28" s="17">
        <f t="shared" si="2"/>
        <v>871</v>
      </c>
      <c r="K28" s="17">
        <v>366</v>
      </c>
      <c r="L28" s="17">
        <v>32</v>
      </c>
      <c r="M28" s="19">
        <f t="shared" si="3"/>
        <v>1269</v>
      </c>
      <c r="N28" s="20">
        <f t="shared" si="4"/>
        <v>-297</v>
      </c>
      <c r="O28" s="21">
        <v>-1.19</v>
      </c>
      <c r="P28" s="22">
        <f t="shared" si="5"/>
        <v>-287</v>
      </c>
      <c r="Q28" s="21">
        <v>-1.15</v>
      </c>
      <c r="R28" s="22">
        <f t="shared" si="6"/>
        <v>-10</v>
      </c>
      <c r="S28" s="21">
        <v>-0.04</v>
      </c>
    </row>
    <row r="29" spans="1:19" s="5" customFormat="1" ht="12">
      <c r="A29" s="10" t="s">
        <v>44</v>
      </c>
      <c r="B29" s="17">
        <v>330</v>
      </c>
      <c r="C29" s="17">
        <v>11</v>
      </c>
      <c r="D29" s="17">
        <f t="shared" si="0"/>
        <v>341</v>
      </c>
      <c r="E29" s="18">
        <v>60</v>
      </c>
      <c r="F29" s="17">
        <v>3</v>
      </c>
      <c r="G29" s="17">
        <f t="shared" si="1"/>
        <v>404</v>
      </c>
      <c r="H29" s="17">
        <v>474</v>
      </c>
      <c r="I29" s="17">
        <v>9</v>
      </c>
      <c r="J29" s="17">
        <f t="shared" si="2"/>
        <v>483</v>
      </c>
      <c r="K29" s="17">
        <v>237</v>
      </c>
      <c r="L29" s="17">
        <v>6</v>
      </c>
      <c r="M29" s="19">
        <f t="shared" si="3"/>
        <v>726</v>
      </c>
      <c r="N29" s="20">
        <f t="shared" si="4"/>
        <v>-322</v>
      </c>
      <c r="O29" s="21">
        <v>-2.01</v>
      </c>
      <c r="P29" s="22">
        <f t="shared" si="5"/>
        <v>-177</v>
      </c>
      <c r="Q29" s="21">
        <v>-1.1</v>
      </c>
      <c r="R29" s="22">
        <f t="shared" si="6"/>
        <v>-145</v>
      </c>
      <c r="S29" s="21">
        <v>-0.91</v>
      </c>
    </row>
    <row r="30" spans="1:19" s="5" customFormat="1" ht="12">
      <c r="A30" s="10" t="s">
        <v>31</v>
      </c>
      <c r="B30" s="17">
        <f>SUM(B5:B29)</f>
        <v>59439</v>
      </c>
      <c r="C30" s="17">
        <f>SUM(C5:C29)</f>
        <v>6873</v>
      </c>
      <c r="D30" s="17">
        <f>SUM(D5:D29)</f>
        <v>66312</v>
      </c>
      <c r="E30" s="17">
        <f>SUM(E5:E29)</f>
        <v>12125</v>
      </c>
      <c r="F30" s="17">
        <f>SUM(F5:F29)</f>
        <v>1102</v>
      </c>
      <c r="G30" s="17">
        <f>D30+E30+F30</f>
        <v>79539</v>
      </c>
      <c r="H30" s="17">
        <f>SUM(H5:H29)</f>
        <v>61534</v>
      </c>
      <c r="I30" s="17">
        <f>SUM(I5:I29)</f>
        <v>2833</v>
      </c>
      <c r="J30" s="17">
        <f>SUM(J5:J29)</f>
        <v>64367</v>
      </c>
      <c r="K30" s="17">
        <f>SUM(K5:K29)</f>
        <v>21807</v>
      </c>
      <c r="L30" s="17">
        <f>SUM(L5:L29)</f>
        <v>3479</v>
      </c>
      <c r="M30" s="19">
        <f t="shared" si="3"/>
        <v>89653</v>
      </c>
      <c r="N30" s="20">
        <f t="shared" si="4"/>
        <v>-10114</v>
      </c>
      <c r="O30" s="21">
        <v>-0.51</v>
      </c>
      <c r="P30" s="23">
        <f>SUM(P5:P29)</f>
        <v>-9682</v>
      </c>
      <c r="Q30" s="21">
        <v>-0.49</v>
      </c>
      <c r="R30" s="23">
        <f>SUM(R5:R29)</f>
        <v>-432</v>
      </c>
      <c r="S30" s="21">
        <v>-0.02</v>
      </c>
    </row>
    <row r="31" spans="2:19" ht="1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6"/>
      <c r="P31" s="16"/>
      <c r="Q31" s="16"/>
      <c r="R31" s="16"/>
      <c r="S31" s="16"/>
    </row>
  </sheetData>
  <sheetProtection/>
  <mergeCells count="10">
    <mergeCell ref="A2:A4"/>
    <mergeCell ref="B2:S2"/>
    <mergeCell ref="B3:G3"/>
    <mergeCell ref="H3:M3"/>
    <mergeCell ref="N3:N4"/>
    <mergeCell ref="P3:P4"/>
    <mergeCell ref="Q3:Q4"/>
    <mergeCell ref="R3:R4"/>
    <mergeCell ref="O3:O4"/>
    <mergeCell ref="S3:S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2016-11-04T06:00:11Z</cp:lastPrinted>
  <dcterms:created xsi:type="dcterms:W3CDTF">2013-07-12T01:46:47Z</dcterms:created>
  <dcterms:modified xsi:type="dcterms:W3CDTF">2022-01-28T05:51:48Z</dcterms:modified>
  <cp:category/>
  <cp:version/>
  <cp:contentType/>
  <cp:contentStatus/>
</cp:coreProperties>
</file>