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1865" windowHeight="813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<sst xmlns="http://schemas.openxmlformats.org/spreadsheetml/2006/main" count="40" uniqueCount="38">
  <si>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</si>
  <si>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</si>
  <si>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</si>
  <si>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</si>
  <si>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</si>
  <si>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</si>
  <si>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</si>
  <si>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</si>
  <si>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</si>
  <si>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</si>
  <si>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</si>
  <si>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</si>
  <si>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</si>
  <si>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</si>
  <si>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</si>
  <si>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</si>
  <si>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</si>
  <si>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</si>
  <si>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</si>
  <si>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</si>
  <si>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</si>
  <si>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</si>
  <si>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</si>
  <si>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</si>
  <si>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</si>
  <si>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</si>
  <si>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</si>
  <si>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</si>
  <si>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</si>
  <si>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</si>
  <si>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</si>
  <si>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</si>
  <si>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</si>
  <si>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表１４－１　　市町村別の年齢３区分別人口【総計】</t>
  </si>
  <si>
    <t>注１）四捨五入の関係で、構成比の合計が100％にならない場合があります。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</si>
  <si>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</si>
  <si>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令和2年１月１日現在</t>
  </si>
  <si>
    <t>注２）年少人口・生産年齢人口・老年人口の数値は、小山市における年齢不詳者（計１名）を含んでいません。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</si>
</sst>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.0%"/>
    <numFmt numFmtId="182" formatCode="0.000%"/>
    <numFmt numFmtId="183" formatCode="0.0000%"/>
    <numFmt numFmtId="184" formatCode="0_);[Red]\(0\)"/>
    <numFmt numFmtId="185" formatCode="0.0_);[Red]\(0.0\)"/>
    <numFmt numFmtId="186" formatCode="0.000_);[Red]\(0.000\)"/>
    <numFmt numFmtId="187" formatCode="0.0000_);[Red]\(0.0000\)"/>
  </numFmts>
  <fonts count="4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61" applyFont="1">
      <alignment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distributed" vertical="center"/>
      <protection/>
    </xf>
    <xf numFmtId="176" fontId="0" fillId="0" borderId="11" xfId="61" applyNumberFormat="1" applyFont="1" applyBorder="1" applyAlignment="1">
      <alignment horizontal="center" vertical="center" shrinkToFit="1"/>
      <protection/>
    </xf>
    <xf numFmtId="177" fontId="0" fillId="0" borderId="12" xfId="61" applyNumberFormat="1" applyFont="1" applyBorder="1" applyAlignment="1">
      <alignment horizontal="center" vertical="center" shrinkToFit="1"/>
      <protection/>
    </xf>
    <xf numFmtId="178" fontId="0" fillId="0" borderId="13" xfId="61" applyNumberFormat="1" applyFont="1" applyBorder="1" applyAlignment="1">
      <alignment horizontal="center" vertical="center" shrinkToFit="1"/>
      <protection/>
    </xf>
    <xf numFmtId="177" fontId="0" fillId="0" borderId="14" xfId="61" applyNumberFormat="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horizontal="distributed" vertical="center"/>
      <protection/>
    </xf>
    <xf numFmtId="176" fontId="0" fillId="0" borderId="16" xfId="61" applyNumberFormat="1" applyFont="1" applyBorder="1">
      <alignment/>
      <protection/>
    </xf>
    <xf numFmtId="177" fontId="0" fillId="0" borderId="17" xfId="61" applyNumberFormat="1" applyFont="1" applyBorder="1">
      <alignment/>
      <protection/>
    </xf>
    <xf numFmtId="178" fontId="0" fillId="0" borderId="0" xfId="61" applyNumberFormat="1" applyFont="1" applyBorder="1">
      <alignment/>
      <protection/>
    </xf>
    <xf numFmtId="177" fontId="0" fillId="0" borderId="18" xfId="61" applyNumberFormat="1" applyFont="1" applyBorder="1">
      <alignment/>
      <protection/>
    </xf>
    <xf numFmtId="176" fontId="0" fillId="0" borderId="15" xfId="61" applyNumberFormat="1" applyFont="1" applyBorder="1">
      <alignment/>
      <protection/>
    </xf>
    <xf numFmtId="0" fontId="0" fillId="0" borderId="19" xfId="61" applyFont="1" applyBorder="1" applyAlignment="1">
      <alignment horizontal="distributed" vertical="center"/>
      <protection/>
    </xf>
    <xf numFmtId="176" fontId="0" fillId="0" borderId="19" xfId="61" applyNumberFormat="1" applyFont="1" applyBorder="1">
      <alignment/>
      <protection/>
    </xf>
    <xf numFmtId="176" fontId="0" fillId="0" borderId="20" xfId="61" applyNumberFormat="1" applyFont="1" applyBorder="1">
      <alignment/>
      <protection/>
    </xf>
    <xf numFmtId="178" fontId="0" fillId="0" borderId="17" xfId="61" applyNumberFormat="1" applyFont="1" applyBorder="1">
      <alignment/>
      <protection/>
    </xf>
    <xf numFmtId="0" fontId="0" fillId="0" borderId="10" xfId="61" applyFont="1" applyBorder="1" applyAlignment="1">
      <alignment horizontal="center" vertical="center"/>
      <protection/>
    </xf>
    <xf numFmtId="176" fontId="0" fillId="0" borderId="11" xfId="61" applyNumberFormat="1" applyFont="1" applyBorder="1">
      <alignment/>
      <protection/>
    </xf>
    <xf numFmtId="177" fontId="0" fillId="0" borderId="21" xfId="61" applyNumberFormat="1" applyFont="1" applyBorder="1">
      <alignment/>
      <protection/>
    </xf>
    <xf numFmtId="177" fontId="0" fillId="0" borderId="14" xfId="61" applyNumberFormat="1" applyFont="1" applyBorder="1">
      <alignment/>
      <protection/>
    </xf>
    <xf numFmtId="176" fontId="0" fillId="0" borderId="10" xfId="61" applyNumberFormat="1" applyFont="1" applyBorder="1">
      <alignment/>
      <protection/>
    </xf>
    <xf numFmtId="178" fontId="0" fillId="0" borderId="22" xfId="61" applyNumberFormat="1" applyFont="1" applyBorder="1">
      <alignment/>
      <protection/>
    </xf>
    <xf numFmtId="178" fontId="0" fillId="0" borderId="23" xfId="61" applyNumberFormat="1" applyFont="1" applyBorder="1">
      <alignment/>
      <protection/>
    </xf>
    <xf numFmtId="176" fontId="0" fillId="0" borderId="24" xfId="61" applyNumberFormat="1" applyFont="1" applyBorder="1">
      <alignment/>
      <protection/>
    </xf>
    <xf numFmtId="177" fontId="0" fillId="0" borderId="25" xfId="61" applyNumberFormat="1" applyFont="1" applyBorder="1">
      <alignment/>
      <protection/>
    </xf>
    <xf numFmtId="178" fontId="0" fillId="0" borderId="26" xfId="61" applyNumberFormat="1" applyFont="1" applyBorder="1">
      <alignment/>
      <protection/>
    </xf>
    <xf numFmtId="177" fontId="0" fillId="0" borderId="27" xfId="61" applyNumberFormat="1" applyFont="1" applyBorder="1">
      <alignment/>
      <protection/>
    </xf>
    <xf numFmtId="177" fontId="0" fillId="0" borderId="28" xfId="61" applyNumberFormat="1" applyFont="1" applyBorder="1">
      <alignment/>
      <protection/>
    </xf>
    <xf numFmtId="176" fontId="0" fillId="0" borderId="21" xfId="61" applyNumberFormat="1" applyFont="1" applyBorder="1">
      <alignment/>
      <protection/>
    </xf>
    <xf numFmtId="177" fontId="0" fillId="0" borderId="12" xfId="61" applyNumberFormat="1" applyFont="1" applyBorder="1">
      <alignment/>
      <protection/>
    </xf>
    <xf numFmtId="176" fontId="0" fillId="0" borderId="13" xfId="61" applyNumberFormat="1" applyFont="1" applyBorder="1">
      <alignment/>
      <protection/>
    </xf>
    <xf numFmtId="0" fontId="0" fillId="0" borderId="0" xfId="61" applyFont="1">
      <alignment/>
      <protection/>
    </xf>
    <xf numFmtId="176" fontId="0" fillId="0" borderId="0" xfId="61" applyNumberFormat="1" applyFont="1">
      <alignment/>
      <protection/>
    </xf>
    <xf numFmtId="177" fontId="0" fillId="0" borderId="0" xfId="61" applyNumberFormat="1" applyFont="1">
      <alignment/>
      <protection/>
    </xf>
    <xf numFmtId="178" fontId="0" fillId="0" borderId="0" xfId="61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2" xfId="49" applyNumberFormat="1" applyFont="1" applyBorder="1" applyAlignment="1">
      <alignment/>
    </xf>
    <xf numFmtId="180" fontId="0" fillId="0" borderId="28" xfId="49" applyNumberFormat="1" applyFont="1" applyBorder="1" applyAlignment="1">
      <alignment/>
    </xf>
    <xf numFmtId="180" fontId="0" fillId="0" borderId="26" xfId="49" applyNumberFormat="1" applyFont="1" applyBorder="1" applyAlignment="1">
      <alignment/>
    </xf>
    <xf numFmtId="0" fontId="0" fillId="0" borderId="0" xfId="61" applyFont="1">
      <alignment/>
      <protection/>
    </xf>
    <xf numFmtId="177" fontId="0" fillId="0" borderId="21" xfId="42" applyNumberFormat="1" applyFont="1" applyBorder="1" applyAlignment="1">
      <alignment/>
    </xf>
    <xf numFmtId="177" fontId="0" fillId="0" borderId="14" xfId="61" applyNumberFormat="1" applyFont="1" applyBorder="1">
      <alignment/>
      <protection/>
    </xf>
    <xf numFmtId="176" fontId="0" fillId="0" borderId="0" xfId="0" applyNumberFormat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177" fontId="0" fillId="0" borderId="26" xfId="61" applyNumberFormat="1" applyFont="1" applyBorder="1" applyAlignment="1">
      <alignment horizontal="right" vertical="center"/>
      <protection/>
    </xf>
    <xf numFmtId="177" fontId="0" fillId="0" borderId="26" xfId="61" applyNumberFormat="1" applyFont="1" applyBorder="1" applyAlignment="1">
      <alignment horizontal="right" vertical="center"/>
      <protection/>
    </xf>
    <xf numFmtId="0" fontId="0" fillId="0" borderId="0" xfId="0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3">
      <selection activeCell="H11" sqref="H11"/>
    </sheetView>
  </sheetViews>
  <sheetFormatPr defaultColWidth="9.00390625" defaultRowHeight="13.5"/>
  <cols>
    <col min="1" max="1" width="12.625" style="0" customWidth="1"/>
    <col min="2" max="8" width="10.625" style="0" customWidth="1"/>
    <col min="9" max="9" width="9.875" style="0" bestFit="1" customWidth="1"/>
    <col min="11" max="11" width="9.875" style="0" bestFit="1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4.25" thickBot="1">
      <c r="A2" s="50" t="s">
        <v>36</v>
      </c>
      <c r="B2" s="51"/>
      <c r="C2" s="51"/>
      <c r="D2" s="51"/>
      <c r="E2" s="51"/>
      <c r="F2" s="51"/>
      <c r="G2" s="51"/>
      <c r="H2" s="51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10" ht="18" customHeight="1">
      <c r="A4" s="12" t="s">
        <v>6</v>
      </c>
      <c r="B4" s="13">
        <v>69405</v>
      </c>
      <c r="C4" s="14">
        <v>13.3</v>
      </c>
      <c r="D4" s="15">
        <v>321744</v>
      </c>
      <c r="E4" s="14">
        <v>61.67</v>
      </c>
      <c r="F4" s="15">
        <v>130605</v>
      </c>
      <c r="G4" s="16">
        <v>25.03</v>
      </c>
      <c r="H4" s="17">
        <f>SUM(B4+D4+F4)</f>
        <v>521754</v>
      </c>
      <c r="J4" s="48"/>
    </row>
    <row r="5" spans="1:10" ht="18" customHeight="1">
      <c r="A5" s="18" t="s">
        <v>7</v>
      </c>
      <c r="B5" s="13">
        <v>15941</v>
      </c>
      <c r="C5" s="14">
        <v>10.81</v>
      </c>
      <c r="D5" s="15">
        <v>84443</v>
      </c>
      <c r="E5" s="14">
        <v>57.27</v>
      </c>
      <c r="F5" s="15">
        <v>47058</v>
      </c>
      <c r="G5" s="16">
        <v>31.92</v>
      </c>
      <c r="H5" s="19">
        <f aca="true" t="shared" si="0" ref="H5:H17">SUM(B5+D5+F5)</f>
        <v>147442</v>
      </c>
      <c r="J5" s="48"/>
    </row>
    <row r="6" spans="1:10" ht="18" customHeight="1">
      <c r="A6" s="18" t="s">
        <v>8</v>
      </c>
      <c r="B6" s="13">
        <v>17971</v>
      </c>
      <c r="C6" s="14">
        <v>11.24</v>
      </c>
      <c r="D6" s="15">
        <v>92614</v>
      </c>
      <c r="E6" s="14">
        <v>57.9</v>
      </c>
      <c r="F6" s="15">
        <v>49366</v>
      </c>
      <c r="G6" s="16">
        <v>30.86</v>
      </c>
      <c r="H6" s="19">
        <f t="shared" si="0"/>
        <v>159951</v>
      </c>
      <c r="J6" s="48"/>
    </row>
    <row r="7" spans="1:10" ht="18" customHeight="1">
      <c r="A7" s="18" t="s">
        <v>9</v>
      </c>
      <c r="B7" s="13">
        <v>13423</v>
      </c>
      <c r="C7" s="14">
        <v>11.38</v>
      </c>
      <c r="D7" s="15">
        <v>68879</v>
      </c>
      <c r="E7" s="14">
        <v>58.39</v>
      </c>
      <c r="F7" s="15">
        <v>35666</v>
      </c>
      <c r="G7" s="16">
        <v>30.23</v>
      </c>
      <c r="H7" s="19">
        <f t="shared" si="0"/>
        <v>117968</v>
      </c>
      <c r="J7" s="48"/>
    </row>
    <row r="8" spans="1:10" ht="18" customHeight="1">
      <c r="A8" s="18" t="s">
        <v>10</v>
      </c>
      <c r="B8" s="13">
        <v>11530</v>
      </c>
      <c r="C8" s="14">
        <v>11.85</v>
      </c>
      <c r="D8" s="15">
        <v>57179</v>
      </c>
      <c r="E8" s="14">
        <v>58.77</v>
      </c>
      <c r="F8" s="15">
        <v>28579</v>
      </c>
      <c r="G8" s="16">
        <v>29.38</v>
      </c>
      <c r="H8" s="19">
        <f t="shared" si="0"/>
        <v>97288</v>
      </c>
      <c r="J8" s="48"/>
    </row>
    <row r="9" spans="1:10" ht="18" customHeight="1">
      <c r="A9" s="18" t="s">
        <v>11</v>
      </c>
      <c r="B9" s="13">
        <v>7900</v>
      </c>
      <c r="C9" s="14">
        <v>9.7</v>
      </c>
      <c r="D9" s="15">
        <v>45137</v>
      </c>
      <c r="E9" s="14">
        <v>55.44</v>
      </c>
      <c r="F9" s="15">
        <v>28377</v>
      </c>
      <c r="G9" s="16">
        <v>34.86</v>
      </c>
      <c r="H9" s="19">
        <f t="shared" si="0"/>
        <v>81414</v>
      </c>
      <c r="J9" s="48"/>
    </row>
    <row r="10" spans="1:10" ht="18" customHeight="1">
      <c r="A10" s="18" t="s">
        <v>12</v>
      </c>
      <c r="B10" s="13">
        <v>21573</v>
      </c>
      <c r="C10" s="14">
        <v>12.88</v>
      </c>
      <c r="D10" s="15">
        <v>104676</v>
      </c>
      <c r="E10" s="14">
        <v>62.49</v>
      </c>
      <c r="F10" s="15">
        <v>41255</v>
      </c>
      <c r="G10" s="16">
        <v>24.63</v>
      </c>
      <c r="H10" s="19">
        <f>SUM(B10+D10+F10)+1</f>
        <v>167505</v>
      </c>
      <c r="J10" s="48"/>
    </row>
    <row r="11" spans="1:10" ht="18" customHeight="1">
      <c r="A11" s="18" t="s">
        <v>13</v>
      </c>
      <c r="B11" s="13">
        <v>10624</v>
      </c>
      <c r="C11" s="14">
        <v>13.21</v>
      </c>
      <c r="D11" s="15">
        <v>48622</v>
      </c>
      <c r="E11" s="14">
        <v>60.48</v>
      </c>
      <c r="F11" s="15">
        <v>21149</v>
      </c>
      <c r="G11" s="16">
        <v>26.31</v>
      </c>
      <c r="H11" s="19">
        <f t="shared" si="0"/>
        <v>80395</v>
      </c>
      <c r="J11" s="48"/>
    </row>
    <row r="12" spans="1:10" ht="18" customHeight="1">
      <c r="A12" s="18" t="s">
        <v>14</v>
      </c>
      <c r="B12" s="13">
        <v>8503</v>
      </c>
      <c r="C12" s="14">
        <v>11.99</v>
      </c>
      <c r="D12" s="15">
        <v>41644</v>
      </c>
      <c r="E12" s="14">
        <v>58.74</v>
      </c>
      <c r="F12" s="15">
        <v>20749</v>
      </c>
      <c r="G12" s="16">
        <v>29.27</v>
      </c>
      <c r="H12" s="19">
        <f t="shared" si="0"/>
        <v>70896</v>
      </c>
      <c r="J12" s="48"/>
    </row>
    <row r="13" spans="1:10" ht="18" customHeight="1">
      <c r="A13" s="18" t="s">
        <v>15</v>
      </c>
      <c r="B13" s="13">
        <v>3430</v>
      </c>
      <c r="C13" s="14">
        <v>10.7</v>
      </c>
      <c r="D13" s="15">
        <v>18365</v>
      </c>
      <c r="E13" s="14">
        <v>57.3</v>
      </c>
      <c r="F13" s="15">
        <v>10256</v>
      </c>
      <c r="G13" s="16">
        <v>32</v>
      </c>
      <c r="H13" s="19">
        <f t="shared" si="0"/>
        <v>32051</v>
      </c>
      <c r="J13" s="48"/>
    </row>
    <row r="14" spans="1:10" ht="18" customHeight="1">
      <c r="A14" s="18" t="s">
        <v>16</v>
      </c>
      <c r="B14" s="20">
        <v>14990</v>
      </c>
      <c r="C14" s="14">
        <v>12.76</v>
      </c>
      <c r="D14" s="21">
        <v>70836</v>
      </c>
      <c r="E14" s="14">
        <v>60.31</v>
      </c>
      <c r="F14" s="21">
        <v>31632</v>
      </c>
      <c r="G14" s="16">
        <v>26.93</v>
      </c>
      <c r="H14" s="19">
        <f t="shared" si="0"/>
        <v>117458</v>
      </c>
      <c r="J14" s="48"/>
    </row>
    <row r="15" spans="1:10" ht="18" customHeight="1">
      <c r="A15" s="18" t="s">
        <v>17</v>
      </c>
      <c r="B15" s="13">
        <v>6195</v>
      </c>
      <c r="C15" s="14">
        <v>14.03</v>
      </c>
      <c r="D15" s="15">
        <v>26367</v>
      </c>
      <c r="E15" s="14">
        <v>59.7</v>
      </c>
      <c r="F15" s="15">
        <v>11605</v>
      </c>
      <c r="G15" s="16">
        <v>26.28</v>
      </c>
      <c r="H15" s="19">
        <f t="shared" si="0"/>
        <v>44167</v>
      </c>
      <c r="J15" s="48"/>
    </row>
    <row r="16" spans="1:10" ht="18" customHeight="1">
      <c r="A16" s="18" t="s">
        <v>18</v>
      </c>
      <c r="B16" s="13">
        <v>2523</v>
      </c>
      <c r="C16" s="14">
        <v>9.67</v>
      </c>
      <c r="D16" s="15">
        <v>14213</v>
      </c>
      <c r="E16" s="14">
        <v>54.45</v>
      </c>
      <c r="F16" s="15">
        <v>9368</v>
      </c>
      <c r="G16" s="16">
        <v>35.89</v>
      </c>
      <c r="H16" s="19">
        <f t="shared" si="0"/>
        <v>26104</v>
      </c>
      <c r="J16" s="48"/>
    </row>
    <row r="17" spans="1:10" ht="18" customHeight="1" thickBot="1">
      <c r="A17" s="18" t="s">
        <v>19</v>
      </c>
      <c r="B17" s="13">
        <v>7645</v>
      </c>
      <c r="C17" s="14">
        <v>12.69</v>
      </c>
      <c r="D17" s="15">
        <v>37657</v>
      </c>
      <c r="E17" s="14">
        <v>62.5</v>
      </c>
      <c r="F17" s="15">
        <v>14952</v>
      </c>
      <c r="G17" s="16">
        <v>24.81</v>
      </c>
      <c r="H17" s="19">
        <f t="shared" si="0"/>
        <v>60254</v>
      </c>
      <c r="J17" s="48"/>
    </row>
    <row r="18" spans="1:10" ht="18" customHeight="1" thickBot="1">
      <c r="A18" s="22" t="s">
        <v>20</v>
      </c>
      <c r="B18" s="23">
        <f>SUM(B4:B17)</f>
        <v>211653</v>
      </c>
      <c r="C18" s="46">
        <f>B18/H18*100</f>
        <v>12.272250495318753</v>
      </c>
      <c r="D18" s="42">
        <f>SUM(D4:D17)</f>
        <v>1032376</v>
      </c>
      <c r="E18" s="24">
        <f>D18/H18*100</f>
        <v>59.86013369692464</v>
      </c>
      <c r="F18" s="42">
        <f>SUM(F4:F17)</f>
        <v>480617</v>
      </c>
      <c r="G18" s="47">
        <f>F18/H18*100</f>
        <v>27.867557824876627</v>
      </c>
      <c r="H18" s="26">
        <f>SUM(H4:H17)</f>
        <v>1724647</v>
      </c>
      <c r="J18" s="48"/>
    </row>
    <row r="19" spans="1:10" ht="18" customHeight="1">
      <c r="A19" s="18" t="s">
        <v>21</v>
      </c>
      <c r="B19" s="13">
        <v>4170</v>
      </c>
      <c r="C19" s="14">
        <v>13.35</v>
      </c>
      <c r="D19" s="15">
        <v>19843</v>
      </c>
      <c r="E19" s="14">
        <v>63.51</v>
      </c>
      <c r="F19" s="15">
        <v>7232</v>
      </c>
      <c r="G19" s="16">
        <v>23.15</v>
      </c>
      <c r="H19" s="19">
        <f aca="true" t="shared" si="1" ref="H19:H29">SUM(B19+D19+F19)</f>
        <v>31245</v>
      </c>
      <c r="J19" s="48"/>
    </row>
    <row r="20" spans="1:10" ht="18" customHeight="1">
      <c r="A20" s="18" t="s">
        <v>22</v>
      </c>
      <c r="B20" s="13">
        <v>2630</v>
      </c>
      <c r="C20" s="14">
        <v>11.5</v>
      </c>
      <c r="D20" s="15">
        <v>13254</v>
      </c>
      <c r="E20" s="14">
        <v>57.93</v>
      </c>
      <c r="F20" s="15">
        <v>6995</v>
      </c>
      <c r="G20" s="16">
        <v>30.57</v>
      </c>
      <c r="H20" s="19">
        <f t="shared" si="1"/>
        <v>22879</v>
      </c>
      <c r="J20" s="48"/>
    </row>
    <row r="21" spans="1:10" ht="18" customHeight="1">
      <c r="A21" s="18" t="s">
        <v>23</v>
      </c>
      <c r="B21" s="13">
        <v>1054</v>
      </c>
      <c r="C21" s="14">
        <v>8.27</v>
      </c>
      <c r="D21" s="15">
        <v>6536</v>
      </c>
      <c r="E21" s="14">
        <v>51.28</v>
      </c>
      <c r="F21" s="15">
        <v>5155</v>
      </c>
      <c r="G21" s="16">
        <v>40.45</v>
      </c>
      <c r="H21" s="19">
        <f t="shared" si="1"/>
        <v>12745</v>
      </c>
      <c r="J21" s="48"/>
    </row>
    <row r="22" spans="1:10" ht="18" customHeight="1">
      <c r="A22" s="18" t="s">
        <v>24</v>
      </c>
      <c r="B22" s="13">
        <v>1292</v>
      </c>
      <c r="C22" s="14">
        <v>11.01</v>
      </c>
      <c r="D22" s="15">
        <v>7082</v>
      </c>
      <c r="E22" s="14">
        <v>60.35</v>
      </c>
      <c r="F22" s="15">
        <v>3360</v>
      </c>
      <c r="G22" s="16">
        <v>28.63</v>
      </c>
      <c r="H22" s="19">
        <f t="shared" si="1"/>
        <v>11734</v>
      </c>
      <c r="J22" s="48"/>
    </row>
    <row r="23" spans="1:11" ht="18" customHeight="1">
      <c r="A23" s="18" t="s">
        <v>25</v>
      </c>
      <c r="B23" s="13">
        <v>1990</v>
      </c>
      <c r="C23" s="14">
        <v>12.68</v>
      </c>
      <c r="D23" s="15">
        <v>8792</v>
      </c>
      <c r="E23" s="14">
        <v>56.04</v>
      </c>
      <c r="F23" s="15">
        <v>4907</v>
      </c>
      <c r="G23" s="16">
        <v>31.28</v>
      </c>
      <c r="H23" s="19">
        <f t="shared" si="1"/>
        <v>15689</v>
      </c>
      <c r="J23" s="48"/>
      <c r="K23" s="48"/>
    </row>
    <row r="24" spans="1:10" ht="18" customHeight="1">
      <c r="A24" s="18" t="s">
        <v>26</v>
      </c>
      <c r="B24" s="13">
        <v>4899</v>
      </c>
      <c r="C24" s="14">
        <v>12.46</v>
      </c>
      <c r="D24" s="15">
        <v>22973</v>
      </c>
      <c r="E24" s="14">
        <v>58.44</v>
      </c>
      <c r="F24" s="15">
        <v>11441</v>
      </c>
      <c r="G24" s="16">
        <v>29.1</v>
      </c>
      <c r="H24" s="19">
        <f t="shared" si="1"/>
        <v>39313</v>
      </c>
      <c r="J24" s="48"/>
    </row>
    <row r="25" spans="1:10" ht="18" customHeight="1">
      <c r="A25" s="18" t="s">
        <v>27</v>
      </c>
      <c r="B25" s="13">
        <v>2941</v>
      </c>
      <c r="C25" s="14">
        <v>11.49</v>
      </c>
      <c r="D25" s="15">
        <v>14670</v>
      </c>
      <c r="E25" s="14">
        <v>57.31</v>
      </c>
      <c r="F25" s="15">
        <v>7987</v>
      </c>
      <c r="G25" s="16">
        <v>31.2</v>
      </c>
      <c r="H25" s="19">
        <f t="shared" si="1"/>
        <v>25598</v>
      </c>
      <c r="J25" s="48"/>
    </row>
    <row r="26" spans="1:10" ht="18" customHeight="1">
      <c r="A26" s="18" t="s">
        <v>28</v>
      </c>
      <c r="B26" s="13">
        <v>964</v>
      </c>
      <c r="C26" s="14">
        <v>8.71</v>
      </c>
      <c r="D26" s="15">
        <v>5891</v>
      </c>
      <c r="E26" s="14">
        <v>53.21</v>
      </c>
      <c r="F26" s="15">
        <v>4216</v>
      </c>
      <c r="G26" s="16">
        <v>38.08</v>
      </c>
      <c r="H26" s="19">
        <f t="shared" si="1"/>
        <v>11071</v>
      </c>
      <c r="J26" s="48"/>
    </row>
    <row r="27" spans="1:10" ht="18" customHeight="1">
      <c r="A27" s="18" t="s">
        <v>29</v>
      </c>
      <c r="B27" s="13">
        <v>3578</v>
      </c>
      <c r="C27" s="14">
        <v>12.12</v>
      </c>
      <c r="D27" s="15">
        <v>18635</v>
      </c>
      <c r="E27" s="14">
        <v>63.12</v>
      </c>
      <c r="F27" s="15">
        <v>7309</v>
      </c>
      <c r="G27" s="16">
        <v>24.76</v>
      </c>
      <c r="H27" s="19">
        <f t="shared" si="1"/>
        <v>29522</v>
      </c>
      <c r="J27" s="48"/>
    </row>
    <row r="28" spans="1:10" ht="18" customHeight="1">
      <c r="A28" s="18" t="s">
        <v>30</v>
      </c>
      <c r="B28" s="13">
        <v>2198</v>
      </c>
      <c r="C28" s="14">
        <v>8.77</v>
      </c>
      <c r="D28" s="27">
        <v>13104</v>
      </c>
      <c r="E28" s="14">
        <v>52.31</v>
      </c>
      <c r="F28" s="28">
        <v>9751</v>
      </c>
      <c r="G28" s="16">
        <v>38.92</v>
      </c>
      <c r="H28" s="19">
        <f t="shared" si="1"/>
        <v>25053</v>
      </c>
      <c r="J28" s="48"/>
    </row>
    <row r="29" spans="1:10" ht="18" customHeight="1" thickBot="1">
      <c r="A29" s="18" t="s">
        <v>31</v>
      </c>
      <c r="B29" s="29">
        <v>1347</v>
      </c>
      <c r="C29" s="30">
        <v>8.41</v>
      </c>
      <c r="D29" s="31">
        <v>8580</v>
      </c>
      <c r="E29" s="30">
        <v>53.56</v>
      </c>
      <c r="F29" s="31">
        <v>6093</v>
      </c>
      <c r="G29" s="32">
        <v>38.03</v>
      </c>
      <c r="H29" s="19">
        <f t="shared" si="1"/>
        <v>16020</v>
      </c>
      <c r="J29" s="48"/>
    </row>
    <row r="30" spans="1:10" ht="18" customHeight="1" thickBot="1">
      <c r="A30" s="49" t="s">
        <v>35</v>
      </c>
      <c r="B30" s="29">
        <f>SUM(B19:B29)</f>
        <v>27063</v>
      </c>
      <c r="C30" s="33">
        <f>B30/H30*100</f>
        <v>11.235567881296472</v>
      </c>
      <c r="D30" s="43">
        <f>SUM(D19:D29)</f>
        <v>139360</v>
      </c>
      <c r="E30" s="30">
        <f>D30/H30*100</f>
        <v>57.85717547712657</v>
      </c>
      <c r="F30" s="44">
        <f>SUM(F19:F29)</f>
        <v>74446</v>
      </c>
      <c r="G30" s="32">
        <f>F30/H30*100</f>
        <v>30.907256641576957</v>
      </c>
      <c r="H30" s="26">
        <f>SUM(H19:H29)</f>
        <v>240869</v>
      </c>
      <c r="J30" s="48"/>
    </row>
    <row r="31" spans="1:10" ht="18" customHeight="1" thickBot="1">
      <c r="A31" s="22" t="s">
        <v>32</v>
      </c>
      <c r="B31" s="23">
        <f>SUM(B18,B30)</f>
        <v>238716</v>
      </c>
      <c r="C31" s="24">
        <f>B31/H31*100</f>
        <v>12.145207670657477</v>
      </c>
      <c r="D31" s="34">
        <f>SUM(D18,D30)</f>
        <v>1171736</v>
      </c>
      <c r="E31" s="35">
        <f>D31/H31*100</f>
        <v>59.6146762478657</v>
      </c>
      <c r="F31" s="36">
        <f>SUM(F18,F30)</f>
        <v>555063</v>
      </c>
      <c r="G31" s="25">
        <f>F31/H31*100</f>
        <v>28.240065204251707</v>
      </c>
      <c r="H31" s="26">
        <f>SUM(H18,H30)</f>
        <v>1965516</v>
      </c>
      <c r="I31" s="48"/>
      <c r="J31" s="48"/>
    </row>
    <row r="32" spans="1:8" ht="18" customHeight="1">
      <c r="A32" s="45" t="s">
        <v>34</v>
      </c>
      <c r="B32" s="38"/>
      <c r="C32" s="39"/>
      <c r="D32" s="40"/>
      <c r="E32" s="39"/>
      <c r="F32" s="40"/>
      <c r="G32" s="39"/>
      <c r="H32" s="37"/>
    </row>
    <row r="33" spans="1:8" ht="27" customHeight="1">
      <c r="A33" s="52" t="s">
        <v>37</v>
      </c>
      <c r="B33" s="52"/>
      <c r="C33" s="52"/>
      <c r="D33" s="52"/>
      <c r="E33" s="52"/>
      <c r="F33" s="52"/>
      <c r="G33" s="52"/>
      <c r="H33" s="52"/>
    </row>
    <row r="34" spans="1:8" ht="36" customHeight="1">
      <c r="A34" s="52"/>
      <c r="B34" s="52"/>
      <c r="C34" s="52"/>
      <c r="D34" s="52"/>
      <c r="E34" s="52"/>
      <c r="F34" s="52"/>
      <c r="G34" s="52"/>
      <c r="H34" s="52"/>
    </row>
    <row r="36" ht="13.5">
      <c r="D36" s="41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2015-04-28T11:03:45Z</cp:lastPrinted>
  <dcterms:created xsi:type="dcterms:W3CDTF">2009-07-10T10:00:12Z</dcterms:created>
  <dcterms:modified xsi:type="dcterms:W3CDTF">2020-12-15T09:01:30Z</dcterms:modified>
  <cp:category/>
  <cp:version/>
  <cp:contentType/>
  <cp:contentStatus/>
</cp:coreProperties>
</file>